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660" windowWidth="17850" windowHeight="10365" activeTab="0"/>
  </bookViews>
  <sheets>
    <sheet name="集計" sheetId="1" r:id="rId1"/>
    <sheet name="Graph1" sheetId="2" r:id="rId2"/>
    <sheet name="michiganAnn" sheetId="3" r:id="rId3"/>
    <sheet name="pennState" sheetId="4" r:id="rId4"/>
    <sheet name="michiganState" sheetId="5" r:id="rId5"/>
    <sheet name="USC" sheetId="6" r:id="rId6"/>
    <sheet name="maryland" sheetId="7" r:id="rId7"/>
    <sheet name="georgia" sheetId="8" r:id="rId8"/>
    <sheet name="indiana" sheetId="9" r:id="rId9"/>
    <sheet name="harvard" sheetId="10" r:id="rId10"/>
    <sheet name="arizona" sheetId="11" r:id="rId11"/>
    <sheet name="iowa" sheetId="12" r:id="rId12"/>
    <sheet name="columbia" sheetId="13" r:id="rId13"/>
    <sheet name="ohioState" sheetId="14" r:id="rId14"/>
    <sheet name="floridaState" sheetId="15" r:id="rId15"/>
    <sheet name="boston" sheetId="16" r:id="rId16"/>
    <sheet name="drexel" sheetId="17" r:id="rId17"/>
    <sheet name="広島大学" sheetId="18" r:id="rId18"/>
    <sheet name="名古屋大学" sheetId="19" r:id="rId19"/>
    <sheet name="東京大学" sheetId="20" r:id="rId20"/>
    <sheet name="桜美林大学" sheetId="21" r:id="rId21"/>
    <sheet name="Sheet14" sheetId="22" r:id="rId22"/>
  </sheets>
  <definedNames>
    <definedName name="_xlnm.Print_Titles" localSheetId="10">'arizona'!$1:$1</definedName>
    <definedName name="_xlnm.Print_Titles" localSheetId="9">'harvard'!$1:$1</definedName>
  </definedNames>
  <calcPr fullCalcOnLoad="1"/>
</workbook>
</file>

<file path=xl/sharedStrings.xml><?xml version="1.0" encoding="utf-8"?>
<sst xmlns="http://schemas.openxmlformats.org/spreadsheetml/2006/main" count="1600" uniqueCount="891">
  <si>
    <t>2006順位</t>
  </si>
  <si>
    <t>course name</t>
  </si>
  <si>
    <t>credits</t>
  </si>
  <si>
    <t>Colleges as Organizations</t>
  </si>
  <si>
    <t>The History of American Higher Education</t>
  </si>
  <si>
    <t>The Economics of Colleges and Universities</t>
  </si>
  <si>
    <t>A-027A</t>
  </si>
  <si>
    <t>Managing Financial Resources in Nonprofit Organizations</t>
  </si>
  <si>
    <t>A-115</t>
  </si>
  <si>
    <t>Community Power, Decision-Making, and Education</t>
  </si>
  <si>
    <t>A-222</t>
  </si>
  <si>
    <t>Higher Education and the Law</t>
  </si>
  <si>
    <t>A-702</t>
  </si>
  <si>
    <t>Proseminar in Higher Education</t>
  </si>
  <si>
    <t>A-709</t>
  </si>
  <si>
    <t>A-998</t>
  </si>
  <si>
    <t>Higher Education Internship Seminar</t>
  </si>
  <si>
    <t>H-525</t>
  </si>
  <si>
    <t>S-012</t>
  </si>
  <si>
    <t>Empirical Methods: Introduction to Statistics for Research</t>
  </si>
  <si>
    <t>S-123</t>
  </si>
  <si>
    <t>S-999</t>
  </si>
  <si>
    <t>Independent Study</t>
  </si>
  <si>
    <t>T-502</t>
  </si>
  <si>
    <t>Learning Media that Bridge Distance and Time</t>
  </si>
  <si>
    <t>T-932</t>
  </si>
  <si>
    <t>The History of Women's Education in the U.S.</t>
  </si>
  <si>
    <t>2928F</t>
  </si>
  <si>
    <t>Counseling Practice and Theory: Seminar</t>
  </si>
  <si>
    <t>A-412</t>
  </si>
  <si>
    <t>A-602</t>
  </si>
  <si>
    <t>Organizations, Leadership and Change</t>
  </si>
  <si>
    <t>A-704</t>
  </si>
  <si>
    <t>A-710D</t>
  </si>
  <si>
    <t>College Admissions: Responding to New Challenges</t>
  </si>
  <si>
    <t>A-710E</t>
  </si>
  <si>
    <t>Theories of College Student Development and Implications for Practice</t>
  </si>
  <si>
    <t>A-713</t>
  </si>
  <si>
    <t>The Role of Policy in College Access and Success</t>
  </si>
  <si>
    <t>A-770</t>
  </si>
  <si>
    <t>H-217</t>
  </si>
  <si>
    <t>Adolescent into Adult: Development through the College Years</t>
  </si>
  <si>
    <t>S-030</t>
  </si>
  <si>
    <t>Intermediate Statistics: Applied Regression and Data Analysis</t>
  </si>
  <si>
    <t>2928S</t>
  </si>
  <si>
    <t>c</t>
  </si>
  <si>
    <t>n</t>
  </si>
  <si>
    <t>s</t>
  </si>
  <si>
    <t>course number</t>
  </si>
  <si>
    <t>社会</t>
  </si>
  <si>
    <t>理論</t>
  </si>
  <si>
    <t>分類</t>
  </si>
  <si>
    <t>研究法</t>
  </si>
  <si>
    <t>教育方法</t>
  </si>
  <si>
    <t>歴史</t>
  </si>
  <si>
    <t>女性</t>
  </si>
  <si>
    <t>種類</t>
  </si>
  <si>
    <t>D 770</t>
  </si>
  <si>
    <t xml:space="preserve">Higher Education in American Society  </t>
  </si>
  <si>
    <t>ED 705</t>
  </si>
  <si>
    <t xml:space="preserve">Education Law and Public Policy </t>
  </si>
  <si>
    <t>ED 706</t>
  </si>
  <si>
    <t xml:space="preserve">Philosophy of Education </t>
  </si>
  <si>
    <t>ED 771</t>
  </si>
  <si>
    <t xml:space="preserve">Organization and Administration of Higher Education </t>
  </si>
  <si>
    <t>ED 778</t>
  </si>
  <si>
    <t xml:space="preserve">Student Development Theory </t>
  </si>
  <si>
    <t>ED 779</t>
  </si>
  <si>
    <t xml:space="preserve">Global and Comparative Higher Education </t>
  </si>
  <si>
    <t>ED 803</t>
  </si>
  <si>
    <t>ED 460</t>
  </si>
  <si>
    <t>ED 468</t>
  </si>
  <si>
    <t>ED 467</t>
  </si>
  <si>
    <t xml:space="preserve">Curriculum and Program Evaluation </t>
  </si>
  <si>
    <t>ED 975</t>
  </si>
  <si>
    <t>Internship</t>
  </si>
  <si>
    <t>ED 708</t>
  </si>
  <si>
    <t xml:space="preserve">Issues in higher education: topical course offered on rotating basis </t>
  </si>
  <si>
    <t>ED 772</t>
  </si>
  <si>
    <t>ED 773</t>
  </si>
  <si>
    <t xml:space="preserve">College Teaching and Learning </t>
  </si>
  <si>
    <t>ED 774</t>
  </si>
  <si>
    <t xml:space="preserve">Community and Junior College </t>
  </si>
  <si>
    <t>ED 807</t>
  </si>
  <si>
    <t xml:space="preserve">The Academic Profession </t>
  </si>
  <si>
    <t>ED 808</t>
  </si>
  <si>
    <t>ED 824</t>
  </si>
  <si>
    <t>ED 867</t>
  </si>
  <si>
    <t xml:space="preserve">Diversity and Higher Education </t>
  </si>
  <si>
    <t>ED 868</t>
  </si>
  <si>
    <t>ED 873</t>
  </si>
  <si>
    <t xml:space="preserve">Curriculum Development/Design in Higher Education </t>
  </si>
  <si>
    <t>ED 874</t>
  </si>
  <si>
    <t>ED 876</t>
  </si>
  <si>
    <t>ED 878</t>
  </si>
  <si>
    <t xml:space="preserve">Seminar on Law and Higher Education </t>
  </si>
  <si>
    <t>ED 879</t>
  </si>
  <si>
    <t>ED 435</t>
  </si>
  <si>
    <t xml:space="preserve">Social Contexts of Education </t>
  </si>
  <si>
    <t>ED 466</t>
  </si>
  <si>
    <t xml:space="preserve">Models in Curriculum and Program Evaluation </t>
  </si>
  <si>
    <t>ED 619</t>
  </si>
  <si>
    <t xml:space="preserve">Ethics and Equity in Education </t>
  </si>
  <si>
    <t>ED720</t>
  </si>
  <si>
    <t xml:space="preserve">Curriculum Theory and Philosophy </t>
  </si>
  <si>
    <t>MB 709</t>
  </si>
  <si>
    <t xml:space="preserve">Organizational Behavior </t>
  </si>
  <si>
    <t>MB 802</t>
  </si>
  <si>
    <t xml:space="preserve">Management of Organizational Change </t>
  </si>
  <si>
    <t>MK 705</t>
  </si>
  <si>
    <t xml:space="preserve">Marketing </t>
  </si>
  <si>
    <t>PY 414</t>
  </si>
  <si>
    <t xml:space="preserve">Learning Theory and Cognition </t>
  </si>
  <si>
    <t>PY 417</t>
  </si>
  <si>
    <t xml:space="preserve">Adult Psychology </t>
  </si>
  <si>
    <t>PY 440</t>
  </si>
  <si>
    <t xml:space="preserve">Principles and Techniques of Counseling </t>
  </si>
  <si>
    <t>PY 448</t>
  </si>
  <si>
    <t xml:space="preserve">Career Development </t>
  </si>
  <si>
    <t>PY 518</t>
  </si>
  <si>
    <t xml:space="preserve">Issues in Life Span Development </t>
  </si>
  <si>
    <t>PY 528</t>
  </si>
  <si>
    <t xml:space="preserve">Multicultural Issues </t>
  </si>
  <si>
    <t>PY 529</t>
  </si>
  <si>
    <t xml:space="preserve">Psychology of Drug and Alcohol Abuse </t>
  </si>
  <si>
    <t>PY 617</t>
  </si>
  <si>
    <t xml:space="preserve">Learning and Cognition </t>
  </si>
  <si>
    <t>PY 740</t>
  </si>
  <si>
    <t xml:space="preserve">Psychology of Women </t>
  </si>
  <si>
    <t>SC 468</t>
  </si>
  <si>
    <t xml:space="preserve">Sociology of Education </t>
  </si>
  <si>
    <t>SC 735</t>
  </si>
  <si>
    <t xml:space="preserve">Feminist Theory  </t>
  </si>
  <si>
    <t xml:space="preserve">Monan Symposium in Higher Education </t>
  </si>
  <si>
    <t>Introduction to Higher Education</t>
  </si>
  <si>
    <t>The Community College</t>
  </si>
  <si>
    <t>Proseminar in Higher Education</t>
  </si>
  <si>
    <t>History and Philosophy of Postsecondary Education</t>
  </si>
  <si>
    <t>Learning and Development in Higher Education</t>
  </si>
  <si>
    <t>Management of Student Affairs and Support Services</t>
  </si>
  <si>
    <t>Academic Affairs and Student Development in Postsecondary Education</t>
  </si>
  <si>
    <t>Research and Educational Practice</t>
  </si>
  <si>
    <t>5～3</t>
  </si>
  <si>
    <t>Higher Education and Society</t>
  </si>
  <si>
    <t>Postsecondary Institutions as Complex Organizations</t>
  </si>
  <si>
    <t>Curriculum in Postsecondary Education</t>
  </si>
  <si>
    <t>Financial Management and Strategy in Postsecondary Education</t>
  </si>
  <si>
    <t>Public Policy in Postsecondary Education</t>
  </si>
  <si>
    <t>Research Practicum in Higher and Continuing Education</t>
  </si>
  <si>
    <t>Economics of Education</t>
  </si>
  <si>
    <t>Enhancing Learning Outcomes in Higher Education</t>
  </si>
  <si>
    <t>Independent Study in Higher and Continuing Education</t>
  </si>
  <si>
    <t>1-3, may be elected more than once</t>
  </si>
  <si>
    <t>Topics in Higher and Continuing Education</t>
  </si>
  <si>
    <t>Administrative Practicum in Higher and Continuing Education</t>
  </si>
  <si>
    <t>3～5</t>
  </si>
  <si>
    <t>Methods in Educational Research: Qualitative</t>
  </si>
  <si>
    <t>Introduction to Quantitative Methods in Educational Research</t>
  </si>
  <si>
    <t>Quantitative Methods for Non-Experimental Research</t>
  </si>
  <si>
    <t>Technology in Higher Education</t>
  </si>
  <si>
    <t>Human Resource Development in Postsecondary Education</t>
  </si>
  <si>
    <t>Community College Governance and Administration</t>
  </si>
  <si>
    <t>Planning, Analysis, and Institutional Research</t>
  </si>
  <si>
    <t>The American College Student</t>
  </si>
  <si>
    <t>Evaluation and Assessment in Postsecondary Education</t>
  </si>
  <si>
    <t>The College and University Professor</t>
  </si>
  <si>
    <t>Current Topics in Postsecondary Instruction</t>
  </si>
  <si>
    <t>Philosophy of Academic Leadership</t>
  </si>
  <si>
    <t>International and Comparative Higher and Continuing Education</t>
  </si>
  <si>
    <t>National Economic and Financial Issues in Postsecondary Education</t>
  </si>
  <si>
    <t>Race, Ethnicity and Gender in Higher Education</t>
  </si>
  <si>
    <t>Law and Higher Education</t>
  </si>
  <si>
    <t>Managing Change and Quality in Higher Education Institutions</t>
  </si>
  <si>
    <t>Dynamics of Organizational Strategy in Postsecondary Education</t>
  </si>
  <si>
    <t>Case Studies in Higher Education Management</t>
  </si>
  <si>
    <t>Public Policy Research and Analysis in Postsecondary Education</t>
  </si>
  <si>
    <t>ORLH4010</t>
  </si>
  <si>
    <t>ORLH4011</t>
  </si>
  <si>
    <t>Curriculum and instruction in higher education</t>
  </si>
  <si>
    <t>ORLH4012</t>
  </si>
  <si>
    <t>The community college</t>
  </si>
  <si>
    <t>ORLH4020</t>
  </si>
  <si>
    <t>ORLH4022</t>
  </si>
  <si>
    <t>College personnel policies and practices</t>
  </si>
  <si>
    <t>ORLH4030</t>
  </si>
  <si>
    <t>The economics of post-secondary education</t>
  </si>
  <si>
    <t>ORLH4031</t>
  </si>
  <si>
    <t>Financial Administration of Higher Education Instruction</t>
  </si>
  <si>
    <t>ORLH4040</t>
  </si>
  <si>
    <t>The American college student</t>
  </si>
  <si>
    <t>ORLH4041</t>
  </si>
  <si>
    <t>Student personnel administration: Organization, functions, and issues</t>
  </si>
  <si>
    <t>ORLH4042</t>
  </si>
  <si>
    <t>Student personnel administration: Programs and services</t>
  </si>
  <si>
    <t>ORLH4043</t>
  </si>
  <si>
    <t>Developmental academic advisement programs in colleges and universities</t>
  </si>
  <si>
    <t>ORLH4500</t>
  </si>
  <si>
    <t>Special topics in higher and adult education</t>
  </si>
  <si>
    <t>ORLH4800</t>
  </si>
  <si>
    <t>Workshop in higher and adult education</t>
  </si>
  <si>
    <t>ORLH4820</t>
  </si>
  <si>
    <t>Cultural diversity training in higher education settings: Issues and concerns</t>
  </si>
  <si>
    <t>ORLH4900</t>
  </si>
  <si>
    <t>Research and independent study in higher and adult education</t>
  </si>
  <si>
    <t>ORLH5011</t>
  </si>
  <si>
    <t>College teaching and learning</t>
  </si>
  <si>
    <t>ORLH5021</t>
  </si>
  <si>
    <t>Patterns of organization and management in higher education</t>
  </si>
  <si>
    <t>ORLH5022</t>
  </si>
  <si>
    <t>The issue of quality in postsecondary education</t>
  </si>
  <si>
    <t>ORLH5044</t>
  </si>
  <si>
    <t>Theories of diversity and higher education</t>
  </si>
  <si>
    <t>ORLH5241</t>
  </si>
  <si>
    <t>Observation and supervised fieldwork in student personnel administration</t>
  </si>
  <si>
    <t>ORLH5242</t>
  </si>
  <si>
    <t>ORLH5522</t>
  </si>
  <si>
    <t>Contemporary Student Issues and Policies</t>
  </si>
  <si>
    <t>ORLH5524</t>
  </si>
  <si>
    <t>Advanced professional seminar: An analysis of student cultures</t>
  </si>
  <si>
    <t>ORLH5525</t>
  </si>
  <si>
    <t>Advanced professional seminar: College student development theories I</t>
  </si>
  <si>
    <t>ORLH5526</t>
  </si>
  <si>
    <t>ORLH5527</t>
  </si>
  <si>
    <t>Advanced professional seminar: The college professoriate</t>
  </si>
  <si>
    <t>ORLH5528</t>
  </si>
  <si>
    <t>Advanced professional seminar: Legal aspects of the role of the college teacher</t>
  </si>
  <si>
    <t>ORLH5531</t>
  </si>
  <si>
    <t>ORLH5533</t>
  </si>
  <si>
    <t>Advanced professional skills: Faculty evaluation and development programming</t>
  </si>
  <si>
    <t>ORLH5534</t>
  </si>
  <si>
    <t>Advanced professional skills: Financial decision making in education</t>
  </si>
  <si>
    <t>ORLH5536</t>
  </si>
  <si>
    <t>Advanced professional skills: College classroom assessment</t>
  </si>
  <si>
    <t>ORLH5537</t>
  </si>
  <si>
    <t>Advanced professional skills: College classroom assessment research</t>
  </si>
  <si>
    <t>ORLH5900</t>
  </si>
  <si>
    <t>Research in higher and adult education</t>
  </si>
  <si>
    <t>ORLH6241</t>
  </si>
  <si>
    <t>Advanced fieldwork in student personnel administration</t>
  </si>
  <si>
    <t>ORLH6511</t>
  </si>
  <si>
    <t>Coordinating seminar in higher education</t>
  </si>
  <si>
    <t>ORLH6520</t>
  </si>
  <si>
    <t>Advanced seminar in the community college</t>
  </si>
  <si>
    <t>ORLH6521</t>
  </si>
  <si>
    <t>ORLH6550</t>
  </si>
  <si>
    <t>Advanced seminar in higher education</t>
  </si>
  <si>
    <t>ORLH6551</t>
  </si>
  <si>
    <t>ORLH6552</t>
  </si>
  <si>
    <t>Advanced seminar in theories of intellectual and ethical development for college students</t>
  </si>
  <si>
    <t>ORLH6556</t>
  </si>
  <si>
    <t>Educational leadership: Research, art and practice</t>
  </si>
  <si>
    <t>ORLH6557</t>
  </si>
  <si>
    <t>Research practices in higher and adult education</t>
  </si>
  <si>
    <t>ORLH6558</t>
  </si>
  <si>
    <t>ORLH6900</t>
  </si>
  <si>
    <t>ORLH7500</t>
  </si>
  <si>
    <t>Dissertation seminar in higher and adult education</t>
  </si>
  <si>
    <t>ORLH7900</t>
  </si>
  <si>
    <t>Directed dissertation research</t>
  </si>
  <si>
    <t>ORLH8900</t>
  </si>
  <si>
    <t>Dissertation advisement in higher and adult education</t>
  </si>
  <si>
    <t>ORLH9900</t>
  </si>
  <si>
    <t>A&amp;HH5070</t>
  </si>
  <si>
    <t>History and theory of higher education</t>
  </si>
  <si>
    <t>CCPJ4064</t>
  </si>
  <si>
    <t>Theories of Counseling</t>
  </si>
  <si>
    <t>CCPJ5164</t>
  </si>
  <si>
    <t>Multicultural counseling and psychology</t>
  </si>
  <si>
    <t>HUDK4024</t>
  </si>
  <si>
    <t>Developmental psychology: Adulthood and the life span</t>
  </si>
  <si>
    <t>MSTU4030</t>
  </si>
  <si>
    <t>Computer applications in education</t>
  </si>
  <si>
    <t>ORL 5521</t>
  </si>
  <si>
    <t>Introduction to research methods in education</t>
  </si>
  <si>
    <t>ORLA4010</t>
  </si>
  <si>
    <t>Introduction to organization and change theory in education</t>
  </si>
  <si>
    <t>ORLA5017</t>
  </si>
  <si>
    <t>Groups and interpersonal behavior</t>
  </si>
  <si>
    <t>ORLD4051</t>
  </si>
  <si>
    <t>How adults learn</t>
  </si>
  <si>
    <t>ORLJ4005</t>
  </si>
  <si>
    <t>Organizational psychology</t>
  </si>
  <si>
    <t>College and university organization and administration</t>
  </si>
  <si>
    <t>c</t>
  </si>
  <si>
    <t>U544</t>
  </si>
  <si>
    <t>Introduction to Student Affairs Work in Higher Education</t>
  </si>
  <si>
    <t>U545</t>
  </si>
  <si>
    <t>Student Affairs Organizations and Procedures</t>
  </si>
  <si>
    <t>U546</t>
  </si>
  <si>
    <t>Diverse Students on the College Campus</t>
  </si>
  <si>
    <t>U547</t>
  </si>
  <si>
    <t>Practicum in Personnel Work and Seminar</t>
  </si>
  <si>
    <t>U548</t>
  </si>
  <si>
    <t>Student Development Theory and Research</t>
  </si>
  <si>
    <t>U549</t>
  </si>
  <si>
    <t>Environmental Theory and Assessment in Higher Education</t>
  </si>
  <si>
    <t>U550</t>
  </si>
  <si>
    <t>Topical Seminar in Higher Education and Student Affairs: variable title</t>
  </si>
  <si>
    <t>U551</t>
  </si>
  <si>
    <t>Administrative Practices</t>
  </si>
  <si>
    <t>U552</t>
  </si>
  <si>
    <t>The College Student</t>
  </si>
  <si>
    <t>U553</t>
  </si>
  <si>
    <t>College Student and the Law</t>
  </si>
  <si>
    <t>U559</t>
  </si>
  <si>
    <t>Seminar in Residence Life</t>
  </si>
  <si>
    <t>U560</t>
  </si>
  <si>
    <t>Internship in Student Affairs</t>
  </si>
  <si>
    <t>U570</t>
  </si>
  <si>
    <t>Workshop: Student Personnel Administration (in topical area)</t>
  </si>
  <si>
    <t>U580</t>
  </si>
  <si>
    <t>Issues and Problems in Higher Education and Student Affairs Administration</t>
  </si>
  <si>
    <t>U590</t>
  </si>
  <si>
    <t>Independent Study in Higher Education and Student Affairs</t>
  </si>
  <si>
    <t>C565</t>
  </si>
  <si>
    <t>Introduction to College and University Administration</t>
  </si>
  <si>
    <t>C585</t>
  </si>
  <si>
    <t>Principles of Fundraising Management</t>
  </si>
  <si>
    <t>C595</t>
  </si>
  <si>
    <t>Legal Aspects of Philanthropy</t>
  </si>
  <si>
    <t>C654</t>
  </si>
  <si>
    <t>Higher Education in the United States</t>
  </si>
  <si>
    <t>C655</t>
  </si>
  <si>
    <t>Higher Education and Public Policy</t>
  </si>
  <si>
    <t>C665</t>
  </si>
  <si>
    <t>Higher Education Administration</t>
  </si>
  <si>
    <t>C670</t>
  </si>
  <si>
    <t>Problems in Financing Higher Education</t>
  </si>
  <si>
    <t>C675</t>
  </si>
  <si>
    <t>Supervised College Teaching</t>
  </si>
  <si>
    <t>C680</t>
  </si>
  <si>
    <t>History of Higher Education and Philanthropy</t>
  </si>
  <si>
    <t>C685</t>
  </si>
  <si>
    <t>Information and Development in Higher Education</t>
  </si>
  <si>
    <t>C690</t>
  </si>
  <si>
    <t>Independent Study in Higher Education</t>
  </si>
  <si>
    <t>C695</t>
  </si>
  <si>
    <t>Academic Problems in Higher Education</t>
  </si>
  <si>
    <t>C705</t>
  </si>
  <si>
    <t>Legal Aspects of Higher Education</t>
  </si>
  <si>
    <t>C747</t>
  </si>
  <si>
    <t>Practicum in Administration</t>
  </si>
  <si>
    <t>C750</t>
  </si>
  <si>
    <t>Topical Seminar: variable title</t>
  </si>
  <si>
    <t>C760</t>
  </si>
  <si>
    <t>Internship in Administration</t>
  </si>
  <si>
    <t>C788</t>
  </si>
  <si>
    <t>Seminar in Research in Higher Education</t>
  </si>
  <si>
    <t>C795</t>
  </si>
  <si>
    <t>Dissertation Proposal Preparation</t>
  </si>
  <si>
    <t>Higher Education and Student Affairs(MA &amp; Ph.D)</t>
  </si>
  <si>
    <t>EDPL 653</t>
  </si>
  <si>
    <t>Organization and Administration of Higher Education</t>
  </si>
  <si>
    <t>EDPL 657</t>
  </si>
  <si>
    <t>History of Higher Education in the United States</t>
  </si>
  <si>
    <t>EDPL 651</t>
  </si>
  <si>
    <t>Higher Education Law</t>
  </si>
  <si>
    <t>EDPL 652</t>
  </si>
  <si>
    <t>EDPL 690</t>
  </si>
  <si>
    <t>EDMS 645</t>
  </si>
  <si>
    <t>EDPL 700</t>
  </si>
  <si>
    <t>EDPL 489</t>
  </si>
  <si>
    <t>Field Experiences in Education</t>
  </si>
  <si>
    <t>EDPL 679</t>
  </si>
  <si>
    <t>Master's Seminar</t>
  </si>
  <si>
    <t>EDPL 799</t>
  </si>
  <si>
    <t>EDPL 611</t>
  </si>
  <si>
    <t>History of Education in the United States</t>
  </si>
  <si>
    <t>EDPL 612</t>
  </si>
  <si>
    <t>Philosophy of Education</t>
  </si>
  <si>
    <t>EDPL 613</t>
  </si>
  <si>
    <t>Educational Sociology</t>
  </si>
  <si>
    <t>EDPL 614</t>
  </si>
  <si>
    <t>Politics of Education</t>
  </si>
  <si>
    <t>EDPL 615</t>
  </si>
  <si>
    <t>EDPL 624</t>
  </si>
  <si>
    <t xml:space="preserve">Culture in Education Policy and Practice </t>
  </si>
  <si>
    <t>Research in Education Policy and Leadership</t>
  </si>
  <si>
    <t xml:space="preserve">Qualitative Research Methods in Education </t>
  </si>
  <si>
    <t>EDPL 601</t>
  </si>
  <si>
    <t>Contemporary Social Issues in Education</t>
  </si>
  <si>
    <t>EDPL 660</t>
  </si>
  <si>
    <t>Retention Theories and the Impact of College</t>
  </si>
  <si>
    <t>EDPL 732</t>
  </si>
  <si>
    <t>History of Curriculum Theory and Development</t>
  </si>
  <si>
    <t>EDPL 752</t>
  </si>
  <si>
    <t>State Systems of Higher Education</t>
  </si>
  <si>
    <t>EDPL 753</t>
  </si>
  <si>
    <t>Higher Education Planning</t>
  </si>
  <si>
    <t>EDPL 754</t>
  </si>
  <si>
    <t>Higher Education Finance</t>
  </si>
  <si>
    <t>EDPL 755</t>
  </si>
  <si>
    <t>Federal Policies in Post-Secondary Education</t>
  </si>
  <si>
    <t>EDPL 756</t>
  </si>
  <si>
    <t>Curriculum in Higher Education</t>
  </si>
  <si>
    <t>EDPL 788F</t>
  </si>
  <si>
    <t xml:space="preserve">Administrative Processes in Higher Education </t>
  </si>
  <si>
    <t xml:space="preserve">Master's Seminar </t>
  </si>
  <si>
    <t xml:space="preserve">Master's Thesis Research </t>
  </si>
  <si>
    <t>EAD 805</t>
  </si>
  <si>
    <t>Administration in Higher Education</t>
  </si>
  <si>
    <t>EAD 860</t>
  </si>
  <si>
    <t xml:space="preserve">Concept of a Learning Society </t>
  </si>
  <si>
    <t>EAD 861</t>
  </si>
  <si>
    <t>Adult Learning</t>
  </si>
  <si>
    <t>EAD 870</t>
  </si>
  <si>
    <t>Foundations of Postsecondary Education</t>
  </si>
  <si>
    <t>CEP 822</t>
  </si>
  <si>
    <t>Approaches to Educational Research or its equivalent</t>
  </si>
  <si>
    <t>EAD 866</t>
  </si>
  <si>
    <t>Teaching in Postsecondary Education</t>
  </si>
  <si>
    <t>EAD 877</t>
  </si>
  <si>
    <t>Program Planning and Evaluation in Postsecondary Contexts</t>
  </si>
  <si>
    <t>EAD 802</t>
  </si>
  <si>
    <t>Building a Learning Organization</t>
  </si>
  <si>
    <t>EAD 876</t>
  </si>
  <si>
    <t>Budgeting and Finance in Higher Education</t>
  </si>
  <si>
    <t>CEP 952</t>
  </si>
  <si>
    <t>Technology for Teaching and Learning in Higher Education</t>
  </si>
  <si>
    <t>EAD 872</t>
  </si>
  <si>
    <t>Legal Issues in Higher Education</t>
  </si>
  <si>
    <t>EAD 965</t>
  </si>
  <si>
    <t>Diversity and Equity in Postsecondary Education</t>
  </si>
  <si>
    <t>EAD 966</t>
  </si>
  <si>
    <t>Students in Postsecondary Education</t>
  </si>
  <si>
    <t>EAD 967</t>
  </si>
  <si>
    <t xml:space="preserve">Policy Development and Analysis in Postsecondary Education </t>
  </si>
  <si>
    <t>EAD 960</t>
  </si>
  <si>
    <t>Proseminar in Postsecondary Education</t>
  </si>
  <si>
    <t>EAD 963</t>
  </si>
  <si>
    <t xml:space="preserve">Leadership in Postsecondary Education </t>
  </si>
  <si>
    <t>EAD 991B</t>
  </si>
  <si>
    <t>Special Topics in Higher, Adult, and Lifelong Education</t>
  </si>
  <si>
    <t>HI ED 503</t>
  </si>
  <si>
    <t>ETHNICITY, NATIONAL IDENTITY, AND EDUCATION</t>
  </si>
  <si>
    <t>HI ED 545</t>
  </si>
  <si>
    <t>HIGHER EDUCATION IN THE UNITED STATES</t>
  </si>
  <si>
    <t>HI ED 546</t>
  </si>
  <si>
    <t>COLLEGE TEACHING</t>
  </si>
  <si>
    <t>HI ED 548</t>
  </si>
  <si>
    <t>CURRICULA IN HIGHER EDUCATION</t>
  </si>
  <si>
    <t>HI ED 549</t>
  </si>
  <si>
    <t>COMMUNITY COLLEGES</t>
  </si>
  <si>
    <t>HI ED 552</t>
  </si>
  <si>
    <t>ADMINISTRATION IN HIGHER EDUCATION</t>
  </si>
  <si>
    <t>HI ED 553</t>
  </si>
  <si>
    <t>HI ED 554</t>
  </si>
  <si>
    <t>THE HISTORY OF AMERICAN HIGHER EDUCATION</t>
  </si>
  <si>
    <t>HI ED 556</t>
  </si>
  <si>
    <t>HIGHER EDUCATION STUDENTS AND CLIENTELE</t>
  </si>
  <si>
    <t>HI ED 557</t>
  </si>
  <si>
    <t>SOCIOLOGY OF HIGHER EDUCATION</t>
  </si>
  <si>
    <t>HI ED 560</t>
  </si>
  <si>
    <t>LEGAL ISSUES IN HIGHER EDUCATION</t>
  </si>
  <si>
    <t>HI ED 562</t>
  </si>
  <si>
    <t>ORGANIZATIONAL THEORY &amp; HIGHER EDUCATION</t>
  </si>
  <si>
    <t>HI ED 571</t>
  </si>
  <si>
    <t>COMPARATIVE HIGHER EDUCATION</t>
  </si>
  <si>
    <t>HI ED 585</t>
  </si>
  <si>
    <t>RESEARCH DESIGN: IMPLICATIONS FOR DECISIONS AND POLICY IN HIGHER EDUCATION</t>
  </si>
  <si>
    <t>HI ED 586</t>
  </si>
  <si>
    <t>QUALITATIVE METHODS IN EDUCATIONAL RESEARCH</t>
  </si>
  <si>
    <t>HI ED 587</t>
  </si>
  <si>
    <t>EDUCATION POLICY AND POLITICS</t>
  </si>
  <si>
    <t>HI ED 594</t>
  </si>
  <si>
    <t>RESEARCH TOPICS</t>
  </si>
  <si>
    <t>HI ED 595</t>
  </si>
  <si>
    <t>INTERNSHIP IN HIGHER EDUCATION</t>
  </si>
  <si>
    <t>HI ED 596</t>
  </si>
  <si>
    <t>INDIVIDUAL STUDIES</t>
  </si>
  <si>
    <t>HI ED 597</t>
  </si>
  <si>
    <t>SPECIAL TOPICS*</t>
  </si>
  <si>
    <t>Budgeting</t>
  </si>
  <si>
    <t>Leadership in Higher Education</t>
  </si>
  <si>
    <t>Advanced Qualitative Research Methods in Higher Education</t>
  </si>
  <si>
    <t>State Policy in Higher Education</t>
  </si>
  <si>
    <t>The American Research University</t>
  </si>
  <si>
    <t>Federal Policy and Legislative Process</t>
  </si>
  <si>
    <t>Institutional Research</t>
  </si>
  <si>
    <t>Equity Issues in Higher Education</t>
  </si>
  <si>
    <t>History Since 1945</t>
  </si>
  <si>
    <t>Economics &amp; Finance in Higher Education</t>
  </si>
  <si>
    <t>Foundations of Higher, Adult, and Professional Education</t>
  </si>
  <si>
    <t>Administration of Higher, Adult, and Professional Education</t>
  </si>
  <si>
    <t>Curriculum, Teaching, and Learning in Higher, Adult, and Professional Education</t>
  </si>
  <si>
    <t>Organization Theory and Higher Education</t>
  </si>
  <si>
    <t>Introduction to Teaching English to Speakers of Other Languages</t>
  </si>
  <si>
    <t>Applied Linguistics for Language Teachers</t>
  </si>
  <si>
    <t>Teaching American English Pronunciation</t>
  </si>
  <si>
    <t>Teaching English Grammar</t>
  </si>
  <si>
    <t>Course Design for Language Learning</t>
  </si>
  <si>
    <t>The Politics of Difference</t>
  </si>
  <si>
    <t>Student Affairs Work in College</t>
  </si>
  <si>
    <t>Intervention Strategies in College Student Development</t>
  </si>
  <si>
    <t>Improvement of Adult and Postsecondary Instruction</t>
  </si>
  <si>
    <t>585ab</t>
  </si>
  <si>
    <t>English for Academic Purposes</t>
  </si>
  <si>
    <t>Teaching Reading and Writing in a Second Language for the Literate Student</t>
  </si>
  <si>
    <t>Field Work in Higher, Adult, and Professional Education</t>
  </si>
  <si>
    <t>Practicum in Second Language Teaching</t>
  </si>
  <si>
    <t>593ab</t>
  </si>
  <si>
    <t>594abz</t>
  </si>
  <si>
    <t>Master's Thesis</t>
  </si>
  <si>
    <t>International Higher Education: Administration and Planning</t>
  </si>
  <si>
    <t>International Higher Education in Postindustrial Societies</t>
  </si>
  <si>
    <t>Seminar in Postsecondary Education</t>
  </si>
  <si>
    <t>Management of Student Services in Higher Education</t>
  </si>
  <si>
    <t>Community College Administration</t>
  </si>
  <si>
    <t>Legal Issues in the Administration of Higher Education</t>
  </si>
  <si>
    <t>Professional Education in the United States</t>
  </si>
  <si>
    <t>Problems of College Teaching</t>
  </si>
  <si>
    <t>Student Development in Higher Education</t>
  </si>
  <si>
    <t>備考</t>
  </si>
  <si>
    <t>EDHE 500</t>
  </si>
  <si>
    <t>Foundations of Higher Education</t>
  </si>
  <si>
    <t xml:space="preserve">EDHE 510 </t>
  </si>
  <si>
    <t>Governance, Management &amp; Administration in Higher Education</t>
  </si>
  <si>
    <t xml:space="preserve">EDHE 520 </t>
  </si>
  <si>
    <t>Student Development &amp; Customer Service Management</t>
  </si>
  <si>
    <t xml:space="preserve">EDHE 705 </t>
  </si>
  <si>
    <t>School Law &amp; Politics</t>
  </si>
  <si>
    <t xml:space="preserve">EDHE 540 </t>
  </si>
  <si>
    <t>Outcomes , Assessment &amp; Continuous Improvement</t>
  </si>
  <si>
    <t xml:space="preserve">ORGB 631 </t>
  </si>
  <si>
    <t>Leading Effective Organizations</t>
  </si>
  <si>
    <t xml:space="preserve">EDHE 600 </t>
  </si>
  <si>
    <t>Human &amp; Organizational Performance Improvement</t>
  </si>
  <si>
    <t xml:space="preserve">EDHE 602 </t>
  </si>
  <si>
    <t>Managing Campus Operations</t>
  </si>
  <si>
    <t xml:space="preserve">EDHE 606 </t>
  </si>
  <si>
    <t>Higher Education Career Development</t>
  </si>
  <si>
    <t xml:space="preserve">AADM 710 </t>
  </si>
  <si>
    <t>Strategic Planning/Evaluation</t>
  </si>
  <si>
    <t>EDHE 650</t>
  </si>
  <si>
    <t>Introduction to Enrollment Management</t>
  </si>
  <si>
    <t xml:space="preserve">EDHE 652 </t>
  </si>
  <si>
    <t>Enrollment Marketing, Recruitment &amp; Retention</t>
  </si>
  <si>
    <t xml:space="preserve">EDHE 654 </t>
  </si>
  <si>
    <t>Financial Aid &amp; Enrollment Management</t>
  </si>
  <si>
    <t xml:space="preserve">EDHE 640 </t>
  </si>
  <si>
    <t>Foundations of Institutional Research</t>
  </si>
  <si>
    <t xml:space="preserve">EDUC 803 </t>
  </si>
  <si>
    <t>Educational Research Design</t>
  </si>
  <si>
    <t xml:space="preserve">EDHE 644 </t>
  </si>
  <si>
    <t>Student Assessments &amp; Academic Program Evaluation</t>
  </si>
  <si>
    <t xml:space="preserve">EDUC 530 </t>
  </si>
  <si>
    <t>Adv Techniques Instruction &amp; Assessment</t>
  </si>
  <si>
    <t xml:space="preserve">EDUC 524 </t>
  </si>
  <si>
    <t>Current Research in Curriculum &amp; Instruction</t>
  </si>
  <si>
    <t xml:space="preserve">EDHE 634 </t>
  </si>
  <si>
    <t>Proposal Writing &amp; Sponsored Project Management</t>
  </si>
  <si>
    <t xml:space="preserve">BUSN 501 </t>
  </si>
  <si>
    <t>Measuring/Maximizing Finanical Performance</t>
  </si>
  <si>
    <t xml:space="preserve">EDHE 624 </t>
  </si>
  <si>
    <t>Capital Financing, Business Development &amp; Asset Management</t>
  </si>
  <si>
    <t xml:space="preserve">EDHE 626 </t>
  </si>
  <si>
    <t>Public-Private Funding &amp; Legal Issues</t>
  </si>
  <si>
    <t>Reflecting on Leadership, Administration, and Governance</t>
  </si>
  <si>
    <t>Immigration, Education, and Identities in the United States</t>
  </si>
  <si>
    <t>Tackling Tough Challenges for Modern American Higher Education</t>
  </si>
  <si>
    <t>運営</t>
  </si>
  <si>
    <t>credits</t>
  </si>
  <si>
    <t xml:space="preserve">History of American Higher Education </t>
  </si>
  <si>
    <t xml:space="preserve">Interpretation and Evaluation of Educational Research </t>
  </si>
  <si>
    <t xml:space="preserve">Education Statistics </t>
  </si>
  <si>
    <t xml:space="preserve">Student Affairs Administration </t>
  </si>
  <si>
    <t xml:space="preserve">Public Policy, Politics and Higher Education </t>
  </si>
  <si>
    <t xml:space="preserve">Religion and Higher Education </t>
  </si>
  <si>
    <t xml:space="preserve">Organizational Decision-Making in Higher Education </t>
  </si>
  <si>
    <t xml:space="preserve">Financial Management in Higher Education </t>
  </si>
  <si>
    <t xml:space="preserve">Gender Issues in Higher Education </t>
  </si>
  <si>
    <t>その他</t>
  </si>
  <si>
    <t>インターン</t>
  </si>
  <si>
    <t>インターン</t>
  </si>
  <si>
    <t>Purposes and policies of higher education</t>
  </si>
  <si>
    <t>Advanced professional seminar: The College Professoriate</t>
  </si>
  <si>
    <t>Advanced professional skills: Collective bargaining</t>
  </si>
  <si>
    <t>EDUCATIONAL MOBILITY IN COMPARATIVE PERSPECTIVE</t>
  </si>
  <si>
    <t>Fiscal Support and Expenditure in Higher and Postsecondary Education</t>
  </si>
  <si>
    <t>Applied Educational Ethnography</t>
  </si>
  <si>
    <t>VZVA1CC4A12D</t>
  </si>
  <si>
    <t>America's Best Graduate Schools Premium Online Edition $14.95</t>
  </si>
  <si>
    <t>07B:100</t>
  </si>
  <si>
    <t>Issues and Policies in Higher Education</t>
  </si>
  <si>
    <t>07B:118</t>
  </si>
  <si>
    <t>Introduction to the Law of Student Services</t>
  </si>
  <si>
    <t>07B:202</t>
  </si>
  <si>
    <t>Information Resources</t>
  </si>
  <si>
    <t>07B:206</t>
  </si>
  <si>
    <t>Research Process and Design</t>
  </si>
  <si>
    <t>07B:209</t>
  </si>
  <si>
    <t>Survey Research and Design</t>
  </si>
  <si>
    <t>07B:216</t>
  </si>
  <si>
    <t>Finance in Higher Education</t>
  </si>
  <si>
    <t>07B:218</t>
  </si>
  <si>
    <t>The Law and Higher Education</t>
  </si>
  <si>
    <t>07B:220</t>
  </si>
  <si>
    <t>07B:222</t>
  </si>
  <si>
    <t>Introduction to Policy Analysis and Evaluation</t>
  </si>
  <si>
    <t>07B:224</t>
  </si>
  <si>
    <t>Organizational Theory and Administrative Behavior</t>
  </si>
  <si>
    <t>07B:225</t>
  </si>
  <si>
    <t>Introduction to Public Policymaking (a.k.a. Education and Public Policy)</t>
  </si>
  <si>
    <t>07B:226</t>
  </si>
  <si>
    <t>Educational Management</t>
  </si>
  <si>
    <t>07B:228</t>
  </si>
  <si>
    <t>Policy Design and Implementation</t>
  </si>
  <si>
    <t xml:space="preserve">07B:245 </t>
  </si>
  <si>
    <t>The American Professoriate</t>
  </si>
  <si>
    <t>07C:336</t>
  </si>
  <si>
    <t>Impact of College on Students</t>
  </si>
  <si>
    <t xml:space="preserve">07B:370  </t>
  </si>
  <si>
    <t>Quantitative Methods for Policy Analysis</t>
  </si>
  <si>
    <t>EDP&amp;L 780</t>
  </si>
  <si>
    <t>Introduction to Student Affairs</t>
  </si>
  <si>
    <t>EDP&amp;L 888</t>
  </si>
  <si>
    <t xml:space="preserve">Group Interventions in Higher Education </t>
  </si>
  <si>
    <t>EDP&amp;L 782</t>
  </si>
  <si>
    <t xml:space="preserve">Theory and Practice of Student Development: Psychosocial Development </t>
  </si>
  <si>
    <t>EDP&amp;L 813</t>
  </si>
  <si>
    <t xml:space="preserve">Understanding Educational Organizations </t>
  </si>
  <si>
    <t>EDP&amp;L 954I</t>
  </si>
  <si>
    <t>Theory and Practice of Student Development: Reflective Judgment</t>
  </si>
  <si>
    <t>EDP&amp;L 943</t>
  </si>
  <si>
    <t>Interaction of Student and Environment</t>
  </si>
  <si>
    <t>EDP&amp;L 806</t>
  </si>
  <si>
    <t>Administration of Higher Education</t>
  </si>
  <si>
    <t>EDPAES 774</t>
  </si>
  <si>
    <t>Introduction to Counseling</t>
  </si>
  <si>
    <t>EDP&amp;L 887</t>
  </si>
  <si>
    <t>Diversity: Theories of College Student Development</t>
  </si>
  <si>
    <t>EDP&amp;L 842</t>
  </si>
  <si>
    <t>Administration of Academic Affairs</t>
  </si>
  <si>
    <t>EDP&amp;L 858</t>
  </si>
  <si>
    <t>Case Studies in Higher Education</t>
  </si>
  <si>
    <t>EDP&amp;L 954II</t>
  </si>
  <si>
    <t>Theory and Practice of Student Development, Moral Development and Teaching Professional Ethics</t>
  </si>
  <si>
    <t>EDP&amp;L 927</t>
  </si>
  <si>
    <t>History of Universities</t>
  </si>
  <si>
    <t>EDP&amp;L 785</t>
  </si>
  <si>
    <t>EDP&amp;L 786</t>
  </si>
  <si>
    <t>Introduction to Inquiry II: Quantitative Methods</t>
  </si>
  <si>
    <t>EDP&amp;L 798</t>
  </si>
  <si>
    <t>Qualitative Research in Education</t>
  </si>
  <si>
    <t>EDP&amp;L 807</t>
  </si>
  <si>
    <t>Educational Survey Research Methods</t>
  </si>
  <si>
    <t>EDP&amp;L 708</t>
  </si>
  <si>
    <t>Service-Learning in Higher Education</t>
  </si>
  <si>
    <t>EDP&amp;L 904</t>
  </si>
  <si>
    <t>Women: Leadership and Empowerment</t>
  </si>
  <si>
    <t>EDP&amp;L 910</t>
  </si>
  <si>
    <t>Admission and Retention in Higher Education</t>
  </si>
  <si>
    <t>EDP&amp;L 912</t>
  </si>
  <si>
    <t>EDP&amp;L 946</t>
  </si>
  <si>
    <t>Writings of C. G. Jung: Implications for Educational Research and Practice</t>
  </si>
  <si>
    <t>EDP&amp;L 947</t>
  </si>
  <si>
    <t>Theory of Psychological Types: Applications to Education</t>
  </si>
  <si>
    <t>EDPAES 779</t>
  </si>
  <si>
    <t xml:space="preserve">Educational and Career Counseling </t>
  </si>
  <si>
    <t>EDP&amp;L 815</t>
  </si>
  <si>
    <t xml:space="preserve">The Community College </t>
  </si>
  <si>
    <t>EDP&amp;L 820</t>
  </si>
  <si>
    <t>Financing Higher Education</t>
  </si>
  <si>
    <t>EDP&amp;L 840</t>
  </si>
  <si>
    <t>EDP&amp;L 851</t>
  </si>
  <si>
    <t>College Teaching</t>
  </si>
  <si>
    <t>EDP&amp;L 870</t>
  </si>
  <si>
    <t>Internationalizing Colleges and Universities</t>
  </si>
  <si>
    <t>EDP&amp;L 914</t>
  </si>
  <si>
    <t>Strategy and University Leadership/Technology</t>
  </si>
  <si>
    <t>Administering Service-Learning Programs</t>
  </si>
  <si>
    <t>EDP&amp;L 693</t>
  </si>
  <si>
    <t xml:space="preserve">Facilitating Student Learning in Community Settings </t>
  </si>
  <si>
    <t>c</t>
  </si>
  <si>
    <t>EDH 5944</t>
  </si>
  <si>
    <t>Master’s Internship</t>
  </si>
  <si>
    <t>EDF 5400</t>
  </si>
  <si>
    <t>Basic Descriptive and Inferential Statistics Applied</t>
  </si>
  <si>
    <t>EDH 5050</t>
  </si>
  <si>
    <t>Graduate Inquiry Resources</t>
  </si>
  <si>
    <t>EDH 5051</t>
  </si>
  <si>
    <t>Basic Understandings in Higher Education</t>
  </si>
  <si>
    <t>EDH 5405</t>
  </si>
  <si>
    <t>EDH 5406</t>
  </si>
  <si>
    <t>Ethics and Inquiry in Higher Education</t>
  </si>
  <si>
    <t>SDS 5040</t>
  </si>
  <si>
    <t>Student Personnel Work</t>
  </si>
  <si>
    <t>SDS 5624</t>
  </si>
  <si>
    <t>American College Student</t>
  </si>
  <si>
    <t>EDH 5068</t>
  </si>
  <si>
    <t>Outcomes of Undergraduate Education</t>
  </si>
  <si>
    <t>EDH 5504</t>
  </si>
  <si>
    <t>Institutional Advancement</t>
  </si>
  <si>
    <t>EDH 5045</t>
  </si>
  <si>
    <t>Student Development Theories</t>
  </si>
  <si>
    <t>EDH 5054</t>
  </si>
  <si>
    <t>American Community College</t>
  </si>
  <si>
    <t>EDH 5630</t>
  </si>
  <si>
    <t>Program Financial Management</t>
  </si>
  <si>
    <t>EDH 5931</t>
  </si>
  <si>
    <t>EDH 5941</t>
  </si>
  <si>
    <t>Field Laboratory Internship, Diverse Populations</t>
  </si>
  <si>
    <t>EDA 5227</t>
  </si>
  <si>
    <t>Role of the Woman Administrator in Education</t>
  </si>
  <si>
    <t>SDS 5804</t>
  </si>
  <si>
    <t>Practicum in Student Personnel</t>
  </si>
  <si>
    <t>Basic Descriptive &amp; Inferential Statistics Applied</t>
  </si>
  <si>
    <t>Student Affairs Work with Diverse Populations</t>
  </si>
  <si>
    <t>ADE 5175</t>
  </si>
  <si>
    <t>University Continuing Education</t>
  </si>
  <si>
    <t>Postsecondary Survey</t>
  </si>
  <si>
    <t>EDH 5305</t>
  </si>
  <si>
    <t>College Teaching: Instruction</t>
  </si>
  <si>
    <t>EDH 5631</t>
  </si>
  <si>
    <t>Academic Leadership and Middle Management</t>
  </si>
  <si>
    <t>EDH 5660</t>
  </si>
  <si>
    <t>教育</t>
  </si>
  <si>
    <t>インターン</t>
  </si>
  <si>
    <t>Intentional Interventions</t>
  </si>
  <si>
    <t>高等教育基礎論Ⅰ（社会学的研究）</t>
  </si>
  <si>
    <t>高等教育基礎論Ⅱ（歴史的研究）</t>
  </si>
  <si>
    <t>高等教育基礎論Ⅲ（計量と分析）</t>
  </si>
  <si>
    <t>高等教育基礎論Ⅳ（制度研究）</t>
  </si>
  <si>
    <t>比較高等教育論特講（国際比較の社会学）</t>
  </si>
  <si>
    <t>高等教育国際化論特講（歴史と現状）</t>
  </si>
  <si>
    <t>大学教育論特講（表現スキル）</t>
  </si>
  <si>
    <t>大学カリキュラム開発論特講</t>
  </si>
  <si>
    <t>高等教育目標論特講（大学と社会の接続）</t>
  </si>
  <si>
    <t>高等教育政策・財政論特講</t>
  </si>
  <si>
    <t>高等教育組織論特講（組織と教職員）</t>
  </si>
  <si>
    <t>高等教育評価論特講（高等教育評価の論理と実際）</t>
  </si>
  <si>
    <t>高等教育職員開発論特講（大学における職員の役割とその開発）</t>
  </si>
  <si>
    <t>高等教育アドミッション論特講（学生募集と入学基準の社会学）</t>
  </si>
  <si>
    <t xml:space="preserve">学術政策論特講（研究面から見た大学と政策） </t>
  </si>
  <si>
    <t>高等教育基礎演習Ⅰ（実践研究１）</t>
  </si>
  <si>
    <t>高等教育基礎演習Ⅱ（実践研究２）</t>
  </si>
  <si>
    <t>高等教育開発論特別研究</t>
  </si>
  <si>
    <t>高等教育開発論課題研究</t>
  </si>
  <si>
    <t>高等教育基礎演習Ⅲ（研究講読１）</t>
  </si>
  <si>
    <t xml:space="preserve">高等教育基礎演習Ⅳ（研究講読２） </t>
  </si>
  <si>
    <t>高等教育マネジメント講義</t>
  </si>
  <si>
    <t>高等教育基礎論Ⅰ－大学の理念と歴史－</t>
  </si>
  <si>
    <t>高等教育基礎論Ⅱ－大学における技術・知的財産移転のマネジメント－</t>
  </si>
  <si>
    <t>高等教育基礎論Ⅲ－入学者選抜－</t>
  </si>
  <si>
    <t>高等教育内容論－学習支援－</t>
  </si>
  <si>
    <t>高等教育内容論－授業設計－</t>
  </si>
  <si>
    <t>高等教育政策論－日本の高等教育財政－</t>
  </si>
  <si>
    <t>高等教育政策論－戦後の高等教育政策史－</t>
  </si>
  <si>
    <t>高等教育経営論－初年次教育マネジメントⅠ・Ⅱ－</t>
  </si>
  <si>
    <t>高等教育経営論－今後の大学経営－</t>
  </si>
  <si>
    <t>高等教育経営論－戦略的経営－</t>
  </si>
  <si>
    <t>高等教育経営論－組織とリーダーシップ－</t>
  </si>
  <si>
    <t>高等教育経営論－大学と就職－</t>
  </si>
  <si>
    <t>高等教育財政論－大学経営と財務－</t>
  </si>
  <si>
    <t>比較高等教育論Ⅱ</t>
  </si>
  <si>
    <t>研究調査指導Ⅰ</t>
  </si>
  <si>
    <t>研究調査指導Ⅱ</t>
  </si>
  <si>
    <t>研究調査指導Ⅲ</t>
  </si>
  <si>
    <t>c</t>
  </si>
  <si>
    <t>Introduction to Inquiry I: Principles, Strategies and Techniques</t>
  </si>
  <si>
    <t>高等教育論（１）</t>
  </si>
  <si>
    <t xml:space="preserve">高等教育政策論（１） </t>
  </si>
  <si>
    <t xml:space="preserve">大学財務会計論（１） </t>
  </si>
  <si>
    <t xml:space="preserve">大学経営政策各論（１） </t>
  </si>
  <si>
    <t xml:space="preserve">大学経営政策各論（２） </t>
  </si>
  <si>
    <t xml:space="preserve">大学経営事例研究（１） </t>
  </si>
  <si>
    <t xml:space="preserve">比較大学経営論（１） </t>
  </si>
  <si>
    <t xml:space="preserve">高等教育政策の経済分析 </t>
  </si>
  <si>
    <t xml:space="preserve">高等教育政策の計量分析 </t>
  </si>
  <si>
    <t xml:space="preserve">高等教育調査の方法と解析 </t>
  </si>
  <si>
    <t xml:space="preserve">大学経営政策論文指導 </t>
  </si>
  <si>
    <t>ｃ</t>
  </si>
  <si>
    <t>fuculty staff</t>
  </si>
  <si>
    <t>students</t>
  </si>
  <si>
    <t>理論・歴史・社会</t>
  </si>
  <si>
    <t>運営・経営・法律</t>
  </si>
  <si>
    <t>教育・入試・学生</t>
  </si>
  <si>
    <t>インターン</t>
  </si>
  <si>
    <t>合計</t>
  </si>
  <si>
    <t>UCLA</t>
  </si>
  <si>
    <t>Univ. of Southern California</t>
  </si>
  <si>
    <t>Univ. of Georgia</t>
  </si>
  <si>
    <t>Stanford University</t>
  </si>
  <si>
    <t>Harvard University</t>
  </si>
  <si>
    <t>Univ. of Iowa</t>
  </si>
  <si>
    <t>広島大学</t>
  </si>
  <si>
    <t>名古屋大学</t>
  </si>
  <si>
    <t>東京大学</t>
  </si>
  <si>
    <t>桜美林大学</t>
  </si>
  <si>
    <t>高等教育論</t>
  </si>
  <si>
    <t>日米大学制度論</t>
  </si>
  <si>
    <t>現代日本の大学改革論</t>
  </si>
  <si>
    <t>現代アジアの大学改革論</t>
  </si>
  <si>
    <t>大学理念研究</t>
  </si>
  <si>
    <t>欧州大学制度論</t>
  </si>
  <si>
    <t>中等教育と高等教育の接続</t>
  </si>
  <si>
    <t>高等教育政策論</t>
  </si>
  <si>
    <t>大学経営と政策</t>
  </si>
  <si>
    <t>大学法制論</t>
  </si>
  <si>
    <t>大学行政論</t>
  </si>
  <si>
    <t>大学・社会連携論</t>
  </si>
  <si>
    <t>大学マーケティング戦略論</t>
  </si>
  <si>
    <t>組織と人のマネジメント</t>
  </si>
  <si>
    <t>大学財政基礎研究</t>
  </si>
  <si>
    <t>大学財政計画論</t>
  </si>
  <si>
    <t>学校会計原理研究</t>
  </si>
  <si>
    <t>学校法人財務分析研究</t>
  </si>
  <si>
    <t>学生リクルーティング研究</t>
  </si>
  <si>
    <t>大学生涯化の特徴と理念</t>
  </si>
  <si>
    <t>大学生涯学習化の立案と実践</t>
  </si>
  <si>
    <t>マルチメディアと大学</t>
  </si>
  <si>
    <t>教学支援特論</t>
  </si>
  <si>
    <t>大学カリキュラム分析研究</t>
  </si>
  <si>
    <t>大学カリキュラム開発研究</t>
  </si>
  <si>
    <t>学生カウンセリング研究</t>
  </si>
  <si>
    <t>第三者評価と自己点検研究</t>
  </si>
  <si>
    <t>通信・遠隔教育論</t>
  </si>
  <si>
    <t>大学e ラーニング戦略論</t>
  </si>
  <si>
    <t>大学職員論</t>
  </si>
  <si>
    <t>高等教育システム論</t>
  </si>
  <si>
    <t>研究方法論</t>
  </si>
  <si>
    <t>大学管理日米比較研究（管理・運営）</t>
  </si>
  <si>
    <t>大学管理日米比較研究（大学教員評価）</t>
  </si>
  <si>
    <t>研究指導</t>
  </si>
  <si>
    <t>Indiana University</t>
  </si>
  <si>
    <t>Vanderbilt University</t>
  </si>
  <si>
    <t>Univ. of Maryland</t>
  </si>
  <si>
    <t>Columbia Univ.</t>
  </si>
  <si>
    <t>Ohio State Univ.</t>
  </si>
  <si>
    <t>Michigan State Univ.</t>
  </si>
  <si>
    <t>Univ. of Michigan</t>
  </si>
  <si>
    <t>Florida State Univ.</t>
  </si>
  <si>
    <t>Pennsylvania State Univ.</t>
  </si>
  <si>
    <t>Higher Education in American Society</t>
  </si>
  <si>
    <t>Research Design in Higher and Continuing Education</t>
  </si>
  <si>
    <t>Quantitative Research Methods</t>
  </si>
  <si>
    <t>credits</t>
  </si>
  <si>
    <t>EDHI 7650</t>
  </si>
  <si>
    <t>Applied Project in Higher Education</t>
  </si>
  <si>
    <t>EDHI 8000</t>
  </si>
  <si>
    <t>History of American Higher Education</t>
  </si>
  <si>
    <t>EDHI 8020</t>
  </si>
  <si>
    <t>The Two-Year College</t>
  </si>
  <si>
    <t>EDHI 8200</t>
  </si>
  <si>
    <t>EDHI 8300</t>
  </si>
  <si>
    <t>EDHI 8400</t>
  </si>
  <si>
    <t>Finance of Higher Education</t>
  </si>
  <si>
    <t>EDHI 8500</t>
  </si>
  <si>
    <t>Outreach and Public Service in the University</t>
  </si>
  <si>
    <t>EDHI 8600</t>
  </si>
  <si>
    <t>Assessment in Higher Education</t>
  </si>
  <si>
    <t>EDHI 8890</t>
  </si>
  <si>
    <t>Seminar in Higher Education</t>
  </si>
  <si>
    <t>EDHI 8990</t>
  </si>
  <si>
    <t>Research Seminar in Higher Education</t>
  </si>
  <si>
    <t>EDHI 9010</t>
  </si>
  <si>
    <t>Academic Programs in Higher Education</t>
  </si>
  <si>
    <t>EDHI 9020</t>
  </si>
  <si>
    <t>Critical Issues in Higher Education</t>
  </si>
  <si>
    <t>EDHI 9030</t>
  </si>
  <si>
    <t>Instructional Processes in Higher Education</t>
  </si>
  <si>
    <t>EDHI 9040</t>
  </si>
  <si>
    <t>Using Technology in the College Classroom</t>
  </si>
  <si>
    <t>EDHI 9050</t>
  </si>
  <si>
    <t>Organization and Governance in Higher Education</t>
  </si>
  <si>
    <t>EDHI 9100</t>
  </si>
  <si>
    <t>EDHI 9200</t>
  </si>
  <si>
    <t>Administrative Leadership in Higher Education</t>
  </si>
  <si>
    <t>EDHI 9400</t>
  </si>
  <si>
    <t>Comparative Higher Education</t>
  </si>
  <si>
    <t>EDHI 9500</t>
  </si>
  <si>
    <t>Policy Studies in Higher Education</t>
  </si>
  <si>
    <t>EDHI 9630</t>
  </si>
  <si>
    <t>Critique of Educational Literature in Higher Education</t>
  </si>
  <si>
    <t>EDHI 9700</t>
  </si>
  <si>
    <t>Internship in Higher Education</t>
  </si>
  <si>
    <t>2007順位</t>
  </si>
  <si>
    <t>大学名</t>
  </si>
  <si>
    <t>Qualitative Methods in Higher Education</t>
  </si>
  <si>
    <t>Research Design</t>
  </si>
  <si>
    <t>Introduction to Higher Education in the U.S.</t>
  </si>
  <si>
    <t>Community College</t>
  </si>
  <si>
    <t>Theories of the College Student</t>
  </si>
  <si>
    <t>Organization and Administration in Higher Education</t>
  </si>
  <si>
    <t>Enrollment Management</t>
  </si>
  <si>
    <t>Introduction to Statistical Analysis in Higher Education</t>
  </si>
  <si>
    <t>Labor Markets in Higher Education</t>
  </si>
  <si>
    <t>Latin American Higher Education</t>
  </si>
  <si>
    <t>Race, Class, and Gender in Higher Education</t>
  </si>
  <si>
    <t>International Organizations</t>
  </si>
  <si>
    <t>Univ. of Arizona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</si>
</sst>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</numFmts>
  <fonts count="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Arial Unicode MS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1">
    <xf numFmtId="0" fontId="0" fillId="0" borderId="0" xfId="0" applyAlignment="1">
      <alignment vertical="center"/>
    </xf>
    <xf numFmtId="56" fontId="0" fillId="0" borderId="0" xfId="0" applyNumberForma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Alignment="1">
      <alignment vertical="center"/>
    </xf>
    <xf numFmtId="0" fontId="8" fillId="0" borderId="1" xfId="0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worksheet" Target="worksheets/sheet11.xml" /><Relationship Id="rId13" Type="http://schemas.openxmlformats.org/officeDocument/2006/relationships/worksheet" Target="worksheets/sheet12.xml" /><Relationship Id="rId14" Type="http://schemas.openxmlformats.org/officeDocument/2006/relationships/worksheet" Target="worksheets/sheet13.xml" /><Relationship Id="rId15" Type="http://schemas.openxmlformats.org/officeDocument/2006/relationships/worksheet" Target="worksheets/sheet14.xml" /><Relationship Id="rId16" Type="http://schemas.openxmlformats.org/officeDocument/2006/relationships/worksheet" Target="worksheets/sheet15.xml" /><Relationship Id="rId17" Type="http://schemas.openxmlformats.org/officeDocument/2006/relationships/worksheet" Target="worksheets/sheet16.xml" /><Relationship Id="rId18" Type="http://schemas.openxmlformats.org/officeDocument/2006/relationships/worksheet" Target="worksheets/sheet17.xml" /><Relationship Id="rId19" Type="http://schemas.openxmlformats.org/officeDocument/2006/relationships/worksheet" Target="worksheets/sheet18.xml" /><Relationship Id="rId20" Type="http://schemas.openxmlformats.org/officeDocument/2006/relationships/worksheet" Target="worksheets/sheet19.xml" /><Relationship Id="rId21" Type="http://schemas.openxmlformats.org/officeDocument/2006/relationships/worksheet" Target="worksheets/sheet20.xml" /><Relationship Id="rId22" Type="http://schemas.openxmlformats.org/officeDocument/2006/relationships/worksheet" Target="worksheets/sheet21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1575"/>
          <c:w val="0.89525"/>
          <c:h val="0.968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'集計'!$D$1</c:f>
              <c:strCache>
                <c:ptCount val="1"/>
                <c:pt idx="0">
                  <c:v>理論・歴史・社会</c:v>
                </c:pt>
              </c:strCache>
            </c:strRef>
          </c:tx>
          <c:spPr>
            <a:pattFill prst="pct60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'集計'!$C$2:$C$22</c:f>
              <c:strCache>
                <c:ptCount val="21"/>
                <c:pt idx="0">
                  <c:v>Univ. of Michigan</c:v>
                </c:pt>
                <c:pt idx="1">
                  <c:v>Pennsylvania State Univ.</c:v>
                </c:pt>
                <c:pt idx="2">
                  <c:v>UCLA</c:v>
                </c:pt>
                <c:pt idx="3">
                  <c:v>Michigan State Univ.</c:v>
                </c:pt>
                <c:pt idx="4">
                  <c:v>Univ. of Southern California</c:v>
                </c:pt>
                <c:pt idx="5">
                  <c:v>Univ. of Maryland</c:v>
                </c:pt>
                <c:pt idx="6">
                  <c:v>Univ. of Georgia</c:v>
                </c:pt>
                <c:pt idx="7">
                  <c:v>Indiana University</c:v>
                </c:pt>
                <c:pt idx="8">
                  <c:v>Stanford University</c:v>
                </c:pt>
                <c:pt idx="9">
                  <c:v>Vanderbilt University</c:v>
                </c:pt>
                <c:pt idx="10">
                  <c:v>Harvard University</c:v>
                </c:pt>
                <c:pt idx="11">
                  <c:v>Univ. of Arizona</c:v>
                </c:pt>
                <c:pt idx="12">
                  <c:v>Univ. of Iowa</c:v>
                </c:pt>
                <c:pt idx="13">
                  <c:v>Columbia Univ.</c:v>
                </c:pt>
                <c:pt idx="14">
                  <c:v>Ohio State Univ.</c:v>
                </c:pt>
                <c:pt idx="15">
                  <c:v>Florida State Univ.</c:v>
                </c:pt>
                <c:pt idx="17">
                  <c:v>広島大学</c:v>
                </c:pt>
                <c:pt idx="18">
                  <c:v>名古屋大学</c:v>
                </c:pt>
                <c:pt idx="19">
                  <c:v>東京大学</c:v>
                </c:pt>
                <c:pt idx="20">
                  <c:v>桜美林大学</c:v>
                </c:pt>
              </c:strCache>
            </c:strRef>
          </c:cat>
          <c:val>
            <c:numRef>
              <c:f>'集計'!$D$2:$D$22</c:f>
              <c:numCache>
                <c:ptCount val="21"/>
                <c:pt idx="0">
                  <c:v>4</c:v>
                </c:pt>
                <c:pt idx="1">
                  <c:v>10</c:v>
                </c:pt>
                <c:pt idx="3">
                  <c:v>3</c:v>
                </c:pt>
                <c:pt idx="4">
                  <c:v>1</c:v>
                </c:pt>
                <c:pt idx="5">
                  <c:v>11</c:v>
                </c:pt>
                <c:pt idx="6">
                  <c:v>6</c:v>
                </c:pt>
                <c:pt idx="7">
                  <c:v>4</c:v>
                </c:pt>
                <c:pt idx="10">
                  <c:v>3</c:v>
                </c:pt>
                <c:pt idx="11">
                  <c:v>6</c:v>
                </c:pt>
                <c:pt idx="12">
                  <c:v>3</c:v>
                </c:pt>
                <c:pt idx="13">
                  <c:v>5</c:v>
                </c:pt>
                <c:pt idx="14">
                  <c:v>5</c:v>
                </c:pt>
                <c:pt idx="15">
                  <c:v>7</c:v>
                </c:pt>
                <c:pt idx="17">
                  <c:v>7</c:v>
                </c:pt>
                <c:pt idx="18">
                  <c:v>4</c:v>
                </c:pt>
                <c:pt idx="19">
                  <c:v>5</c:v>
                </c:pt>
                <c:pt idx="20">
                  <c:v>10</c:v>
                </c:pt>
              </c:numCache>
            </c:numRef>
          </c:val>
        </c:ser>
        <c:ser>
          <c:idx val="1"/>
          <c:order val="1"/>
          <c:tx>
            <c:strRef>
              <c:f>'集計'!$E$1</c:f>
              <c:strCache>
                <c:ptCount val="1"/>
                <c:pt idx="0">
                  <c:v>研究法</c:v>
                </c:pt>
              </c:strCache>
            </c:strRef>
          </c:tx>
          <c:spPr>
            <a:pattFill prst="ltUpDiag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'集計'!$C$2:$C$22</c:f>
              <c:strCache>
                <c:ptCount val="21"/>
                <c:pt idx="0">
                  <c:v>Univ. of Michigan</c:v>
                </c:pt>
                <c:pt idx="1">
                  <c:v>Pennsylvania State Univ.</c:v>
                </c:pt>
                <c:pt idx="2">
                  <c:v>UCLA</c:v>
                </c:pt>
                <c:pt idx="3">
                  <c:v>Michigan State Univ.</c:v>
                </c:pt>
                <c:pt idx="4">
                  <c:v>Univ. of Southern California</c:v>
                </c:pt>
                <c:pt idx="5">
                  <c:v>Univ. of Maryland</c:v>
                </c:pt>
                <c:pt idx="6">
                  <c:v>Univ. of Georgia</c:v>
                </c:pt>
                <c:pt idx="7">
                  <c:v>Indiana University</c:v>
                </c:pt>
                <c:pt idx="8">
                  <c:v>Stanford University</c:v>
                </c:pt>
                <c:pt idx="9">
                  <c:v>Vanderbilt University</c:v>
                </c:pt>
                <c:pt idx="10">
                  <c:v>Harvard University</c:v>
                </c:pt>
                <c:pt idx="11">
                  <c:v>Univ. of Arizona</c:v>
                </c:pt>
                <c:pt idx="12">
                  <c:v>Univ. of Iowa</c:v>
                </c:pt>
                <c:pt idx="13">
                  <c:v>Columbia Univ.</c:v>
                </c:pt>
                <c:pt idx="14">
                  <c:v>Ohio State Univ.</c:v>
                </c:pt>
                <c:pt idx="15">
                  <c:v>Florida State Univ.</c:v>
                </c:pt>
                <c:pt idx="17">
                  <c:v>広島大学</c:v>
                </c:pt>
                <c:pt idx="18">
                  <c:v>名古屋大学</c:v>
                </c:pt>
                <c:pt idx="19">
                  <c:v>東京大学</c:v>
                </c:pt>
                <c:pt idx="20">
                  <c:v>桜美林大学</c:v>
                </c:pt>
              </c:strCache>
            </c:strRef>
          </c:cat>
          <c:val>
            <c:numRef>
              <c:f>'集計'!$E$2:$E$22</c:f>
              <c:numCache>
                <c:ptCount val="21"/>
                <c:pt idx="0">
                  <c:v>7</c:v>
                </c:pt>
                <c:pt idx="1">
                  <c:v>3</c:v>
                </c:pt>
                <c:pt idx="3">
                  <c:v>1</c:v>
                </c:pt>
                <c:pt idx="4">
                  <c:v>0</c:v>
                </c:pt>
                <c:pt idx="5">
                  <c:v>2</c:v>
                </c:pt>
                <c:pt idx="6">
                  <c:v>3</c:v>
                </c:pt>
                <c:pt idx="7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5</c:v>
                </c:pt>
                <c:pt idx="13">
                  <c:v>2</c:v>
                </c:pt>
                <c:pt idx="14">
                  <c:v>6</c:v>
                </c:pt>
                <c:pt idx="15">
                  <c:v>4</c:v>
                </c:pt>
                <c:pt idx="17">
                  <c:v>2</c:v>
                </c:pt>
                <c:pt idx="18">
                  <c:v>0</c:v>
                </c:pt>
                <c:pt idx="19">
                  <c:v>2</c:v>
                </c:pt>
                <c:pt idx="20">
                  <c:v>1</c:v>
                </c:pt>
              </c:numCache>
            </c:numRef>
          </c:val>
        </c:ser>
        <c:ser>
          <c:idx val="2"/>
          <c:order val="2"/>
          <c:tx>
            <c:strRef>
              <c:f>'集計'!$F$1</c:f>
              <c:strCache>
                <c:ptCount val="1"/>
                <c:pt idx="0">
                  <c:v>運営・経営・法律</c:v>
                </c:pt>
              </c:strCache>
            </c:strRef>
          </c:tx>
          <c:spPr>
            <a:pattFill prst="horzBrick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'集計'!$C$2:$C$22</c:f>
              <c:strCache>
                <c:ptCount val="21"/>
                <c:pt idx="0">
                  <c:v>Univ. of Michigan</c:v>
                </c:pt>
                <c:pt idx="1">
                  <c:v>Pennsylvania State Univ.</c:v>
                </c:pt>
                <c:pt idx="2">
                  <c:v>UCLA</c:v>
                </c:pt>
                <c:pt idx="3">
                  <c:v>Michigan State Univ.</c:v>
                </c:pt>
                <c:pt idx="4">
                  <c:v>Univ. of Southern California</c:v>
                </c:pt>
                <c:pt idx="5">
                  <c:v>Univ. of Maryland</c:v>
                </c:pt>
                <c:pt idx="6">
                  <c:v>Univ. of Georgia</c:v>
                </c:pt>
                <c:pt idx="7">
                  <c:v>Indiana University</c:v>
                </c:pt>
                <c:pt idx="8">
                  <c:v>Stanford University</c:v>
                </c:pt>
                <c:pt idx="9">
                  <c:v>Vanderbilt University</c:v>
                </c:pt>
                <c:pt idx="10">
                  <c:v>Harvard University</c:v>
                </c:pt>
                <c:pt idx="11">
                  <c:v>Univ. of Arizona</c:v>
                </c:pt>
                <c:pt idx="12">
                  <c:v>Univ. of Iowa</c:v>
                </c:pt>
                <c:pt idx="13">
                  <c:v>Columbia Univ.</c:v>
                </c:pt>
                <c:pt idx="14">
                  <c:v>Ohio State Univ.</c:v>
                </c:pt>
                <c:pt idx="15">
                  <c:v>Florida State Univ.</c:v>
                </c:pt>
                <c:pt idx="17">
                  <c:v>広島大学</c:v>
                </c:pt>
                <c:pt idx="18">
                  <c:v>名古屋大学</c:v>
                </c:pt>
                <c:pt idx="19">
                  <c:v>東京大学</c:v>
                </c:pt>
                <c:pt idx="20">
                  <c:v>桜美林大学</c:v>
                </c:pt>
              </c:strCache>
            </c:strRef>
          </c:cat>
          <c:val>
            <c:numRef>
              <c:f>'集計'!$F$2:$F$22</c:f>
              <c:numCache>
                <c:ptCount val="21"/>
                <c:pt idx="0">
                  <c:v>10</c:v>
                </c:pt>
                <c:pt idx="1">
                  <c:v>8</c:v>
                </c:pt>
                <c:pt idx="3">
                  <c:v>5</c:v>
                </c:pt>
                <c:pt idx="4">
                  <c:v>8</c:v>
                </c:pt>
                <c:pt idx="5">
                  <c:v>8</c:v>
                </c:pt>
                <c:pt idx="6">
                  <c:v>5</c:v>
                </c:pt>
                <c:pt idx="7">
                  <c:v>6</c:v>
                </c:pt>
                <c:pt idx="10">
                  <c:v>8</c:v>
                </c:pt>
                <c:pt idx="11">
                  <c:v>2</c:v>
                </c:pt>
                <c:pt idx="12">
                  <c:v>7</c:v>
                </c:pt>
                <c:pt idx="13">
                  <c:v>13</c:v>
                </c:pt>
                <c:pt idx="14">
                  <c:v>5</c:v>
                </c:pt>
                <c:pt idx="15">
                  <c:v>8</c:v>
                </c:pt>
                <c:pt idx="17">
                  <c:v>3</c:v>
                </c:pt>
                <c:pt idx="18">
                  <c:v>6</c:v>
                </c:pt>
                <c:pt idx="19">
                  <c:v>2</c:v>
                </c:pt>
                <c:pt idx="20">
                  <c:v>11</c:v>
                </c:pt>
              </c:numCache>
            </c:numRef>
          </c:val>
        </c:ser>
        <c:ser>
          <c:idx val="3"/>
          <c:order val="3"/>
          <c:tx>
            <c:strRef>
              <c:f>'集計'!$G$1</c:f>
              <c:strCache>
                <c:ptCount val="1"/>
                <c:pt idx="0">
                  <c:v>教育・入試・学生</c:v>
                </c:pt>
              </c:strCache>
            </c:strRef>
          </c:tx>
          <c:spPr>
            <a:pattFill prst="pct40">
              <a:fgClr>
                <a:srgbClr val="C0C0C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'集計'!$C$2:$C$22</c:f>
              <c:strCache>
                <c:ptCount val="21"/>
                <c:pt idx="0">
                  <c:v>Univ. of Michigan</c:v>
                </c:pt>
                <c:pt idx="1">
                  <c:v>Pennsylvania State Univ.</c:v>
                </c:pt>
                <c:pt idx="2">
                  <c:v>UCLA</c:v>
                </c:pt>
                <c:pt idx="3">
                  <c:v>Michigan State Univ.</c:v>
                </c:pt>
                <c:pt idx="4">
                  <c:v>Univ. of Southern California</c:v>
                </c:pt>
                <c:pt idx="5">
                  <c:v>Univ. of Maryland</c:v>
                </c:pt>
                <c:pt idx="6">
                  <c:v>Univ. of Georgia</c:v>
                </c:pt>
                <c:pt idx="7">
                  <c:v>Indiana University</c:v>
                </c:pt>
                <c:pt idx="8">
                  <c:v>Stanford University</c:v>
                </c:pt>
                <c:pt idx="9">
                  <c:v>Vanderbilt University</c:v>
                </c:pt>
                <c:pt idx="10">
                  <c:v>Harvard University</c:v>
                </c:pt>
                <c:pt idx="11">
                  <c:v>Univ. of Arizona</c:v>
                </c:pt>
                <c:pt idx="12">
                  <c:v>Univ. of Iowa</c:v>
                </c:pt>
                <c:pt idx="13">
                  <c:v>Columbia Univ.</c:v>
                </c:pt>
                <c:pt idx="14">
                  <c:v>Ohio State Univ.</c:v>
                </c:pt>
                <c:pt idx="15">
                  <c:v>Florida State Univ.</c:v>
                </c:pt>
                <c:pt idx="17">
                  <c:v>広島大学</c:v>
                </c:pt>
                <c:pt idx="18">
                  <c:v>名古屋大学</c:v>
                </c:pt>
                <c:pt idx="19">
                  <c:v>東京大学</c:v>
                </c:pt>
                <c:pt idx="20">
                  <c:v>桜美林大学</c:v>
                </c:pt>
              </c:strCache>
            </c:strRef>
          </c:cat>
          <c:val>
            <c:numRef>
              <c:f>'集計'!$G$2:$G$22</c:f>
              <c:numCache>
                <c:ptCount val="21"/>
                <c:pt idx="0">
                  <c:v>9</c:v>
                </c:pt>
                <c:pt idx="1">
                  <c:v>6</c:v>
                </c:pt>
                <c:pt idx="3">
                  <c:v>6</c:v>
                </c:pt>
                <c:pt idx="4">
                  <c:v>10</c:v>
                </c:pt>
                <c:pt idx="5">
                  <c:v>2</c:v>
                </c:pt>
                <c:pt idx="6">
                  <c:v>3</c:v>
                </c:pt>
                <c:pt idx="7">
                  <c:v>13</c:v>
                </c:pt>
                <c:pt idx="10">
                  <c:v>7</c:v>
                </c:pt>
                <c:pt idx="11">
                  <c:v>5</c:v>
                </c:pt>
                <c:pt idx="12">
                  <c:v>1</c:v>
                </c:pt>
                <c:pt idx="13">
                  <c:v>20</c:v>
                </c:pt>
                <c:pt idx="14">
                  <c:v>16</c:v>
                </c:pt>
                <c:pt idx="15">
                  <c:v>0</c:v>
                </c:pt>
                <c:pt idx="17">
                  <c:v>3</c:v>
                </c:pt>
                <c:pt idx="18">
                  <c:v>5</c:v>
                </c:pt>
                <c:pt idx="19">
                  <c:v>0</c:v>
                </c:pt>
                <c:pt idx="20">
                  <c:v>12</c:v>
                </c:pt>
              </c:numCache>
            </c:numRef>
          </c:val>
        </c:ser>
        <c:ser>
          <c:idx val="4"/>
          <c:order val="4"/>
          <c:tx>
            <c:strRef>
              <c:f>'集計'!$H$1</c:f>
              <c:strCache>
                <c:ptCount val="1"/>
                <c:pt idx="0">
                  <c:v>インターン</c:v>
                </c:pt>
              </c:strCache>
            </c:strRef>
          </c:tx>
          <c:spPr>
            <a:pattFill prst="dkDnDiag">
              <a:fgClr>
                <a:srgbClr val="C0C0C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'集計'!$C$2:$C$22</c:f>
              <c:strCache>
                <c:ptCount val="21"/>
                <c:pt idx="0">
                  <c:v>Univ. of Michigan</c:v>
                </c:pt>
                <c:pt idx="1">
                  <c:v>Pennsylvania State Univ.</c:v>
                </c:pt>
                <c:pt idx="2">
                  <c:v>UCLA</c:v>
                </c:pt>
                <c:pt idx="3">
                  <c:v>Michigan State Univ.</c:v>
                </c:pt>
                <c:pt idx="4">
                  <c:v>Univ. of Southern California</c:v>
                </c:pt>
                <c:pt idx="5">
                  <c:v>Univ. of Maryland</c:v>
                </c:pt>
                <c:pt idx="6">
                  <c:v>Univ. of Georgia</c:v>
                </c:pt>
                <c:pt idx="7">
                  <c:v>Indiana University</c:v>
                </c:pt>
                <c:pt idx="8">
                  <c:v>Stanford University</c:v>
                </c:pt>
                <c:pt idx="9">
                  <c:v>Vanderbilt University</c:v>
                </c:pt>
                <c:pt idx="10">
                  <c:v>Harvard University</c:v>
                </c:pt>
                <c:pt idx="11">
                  <c:v>Univ. of Arizona</c:v>
                </c:pt>
                <c:pt idx="12">
                  <c:v>Univ. of Iowa</c:v>
                </c:pt>
                <c:pt idx="13">
                  <c:v>Columbia Univ.</c:v>
                </c:pt>
                <c:pt idx="14">
                  <c:v>Ohio State Univ.</c:v>
                </c:pt>
                <c:pt idx="15">
                  <c:v>Florida State Univ.</c:v>
                </c:pt>
                <c:pt idx="17">
                  <c:v>広島大学</c:v>
                </c:pt>
                <c:pt idx="18">
                  <c:v>名古屋大学</c:v>
                </c:pt>
                <c:pt idx="19">
                  <c:v>東京大学</c:v>
                </c:pt>
                <c:pt idx="20">
                  <c:v>桜美林大学</c:v>
                </c:pt>
              </c:strCache>
            </c:strRef>
          </c:cat>
          <c:val>
            <c:numRef>
              <c:f>'集計'!$H$2:$H$22</c:f>
              <c:numCache>
                <c:ptCount val="21"/>
                <c:pt idx="0">
                  <c:v>1</c:v>
                </c:pt>
                <c:pt idx="1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3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5"/>
          <c:order val="5"/>
          <c:tx>
            <c:strRef>
              <c:f>'集計'!$I$1</c:f>
              <c:strCache>
                <c:ptCount val="1"/>
                <c:pt idx="0">
                  <c:v>その他</c:v>
                </c:pt>
              </c:strCache>
            </c:strRef>
          </c:tx>
          <c:spPr>
            <a:pattFill prst="pct30">
              <a:fgClr>
                <a:srgbClr val="C0C0C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'集計'!$C$2:$C$22</c:f>
              <c:strCache>
                <c:ptCount val="21"/>
                <c:pt idx="0">
                  <c:v>Univ. of Michigan</c:v>
                </c:pt>
                <c:pt idx="1">
                  <c:v>Pennsylvania State Univ.</c:v>
                </c:pt>
                <c:pt idx="2">
                  <c:v>UCLA</c:v>
                </c:pt>
                <c:pt idx="3">
                  <c:v>Michigan State Univ.</c:v>
                </c:pt>
                <c:pt idx="4">
                  <c:v>Univ. of Southern California</c:v>
                </c:pt>
                <c:pt idx="5">
                  <c:v>Univ. of Maryland</c:v>
                </c:pt>
                <c:pt idx="6">
                  <c:v>Univ. of Georgia</c:v>
                </c:pt>
                <c:pt idx="7">
                  <c:v>Indiana University</c:v>
                </c:pt>
                <c:pt idx="8">
                  <c:v>Stanford University</c:v>
                </c:pt>
                <c:pt idx="9">
                  <c:v>Vanderbilt University</c:v>
                </c:pt>
                <c:pt idx="10">
                  <c:v>Harvard University</c:v>
                </c:pt>
                <c:pt idx="11">
                  <c:v>Univ. of Arizona</c:v>
                </c:pt>
                <c:pt idx="12">
                  <c:v>Univ. of Iowa</c:v>
                </c:pt>
                <c:pt idx="13">
                  <c:v>Columbia Univ.</c:v>
                </c:pt>
                <c:pt idx="14">
                  <c:v>Ohio State Univ.</c:v>
                </c:pt>
                <c:pt idx="15">
                  <c:v>Florida State Univ.</c:v>
                </c:pt>
                <c:pt idx="17">
                  <c:v>広島大学</c:v>
                </c:pt>
                <c:pt idx="18">
                  <c:v>名古屋大学</c:v>
                </c:pt>
                <c:pt idx="19">
                  <c:v>東京大学</c:v>
                </c:pt>
                <c:pt idx="20">
                  <c:v>桜美林大学</c:v>
                </c:pt>
              </c:strCache>
            </c:strRef>
          </c:cat>
          <c:val>
            <c:numRef>
              <c:f>'集計'!$I$2:$I$22</c:f>
              <c:numCache>
                <c:ptCount val="21"/>
                <c:pt idx="0">
                  <c:v>4</c:v>
                </c:pt>
                <c:pt idx="1">
                  <c:v>2</c:v>
                </c:pt>
                <c:pt idx="3">
                  <c:v>2</c:v>
                </c:pt>
                <c:pt idx="4">
                  <c:v>3</c:v>
                </c:pt>
                <c:pt idx="5">
                  <c:v>2</c:v>
                </c:pt>
                <c:pt idx="6">
                  <c:v>3</c:v>
                </c:pt>
                <c:pt idx="7">
                  <c:v>7</c:v>
                </c:pt>
                <c:pt idx="10">
                  <c:v>3</c:v>
                </c:pt>
                <c:pt idx="11">
                  <c:v>0</c:v>
                </c:pt>
                <c:pt idx="12">
                  <c:v>0</c:v>
                </c:pt>
                <c:pt idx="13">
                  <c:v>18</c:v>
                </c:pt>
                <c:pt idx="14">
                  <c:v>0</c:v>
                </c:pt>
                <c:pt idx="15">
                  <c:v>1</c:v>
                </c:pt>
                <c:pt idx="17">
                  <c:v>7</c:v>
                </c:pt>
                <c:pt idx="18">
                  <c:v>3</c:v>
                </c:pt>
                <c:pt idx="19">
                  <c:v>2</c:v>
                </c:pt>
                <c:pt idx="20">
                  <c:v>1</c:v>
                </c:pt>
              </c:numCache>
            </c:numRef>
          </c:val>
        </c:ser>
        <c:overlap val="100"/>
        <c:axId val="38627868"/>
        <c:axId val="12106493"/>
      </c:barChart>
      <c:catAx>
        <c:axId val="3862786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106493"/>
        <c:crosses val="autoZero"/>
        <c:auto val="1"/>
        <c:lblOffset val="100"/>
        <c:noMultiLvlLbl val="0"/>
      </c:catAx>
      <c:valAx>
        <c:axId val="12106493"/>
        <c:scaling>
          <c:orientation val="minMax"/>
        </c:scaling>
        <c:axPos val="t"/>
        <c:majorGridlines/>
        <c:delete val="0"/>
        <c:numFmt formatCode="General" sourceLinked="1"/>
        <c:majorTickMark val="in"/>
        <c:minorTickMark val="none"/>
        <c:tickLblPos val="nextTo"/>
        <c:crossAx val="38627868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225"/>
          <c:y val="0.070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7"/>
  </sheetViews>
  <pageMargins left="0.75" right="0.75" top="1" bottom="1" header="0.512" footer="0.512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workbookViewId="0" topLeftCell="A1">
      <selection activeCell="C18" sqref="C18"/>
    </sheetView>
  </sheetViews>
  <sheetFormatPr defaultColWidth="9.00390625" defaultRowHeight="13.5"/>
  <cols>
    <col min="1" max="1" width="8.375" style="0" customWidth="1"/>
    <col min="3" max="3" width="25.75390625" style="0" customWidth="1"/>
    <col min="4" max="4" width="9.75390625" style="0" customWidth="1"/>
    <col min="5" max="5" width="9.25390625" style="0" customWidth="1"/>
    <col min="6" max="6" width="10.375" style="0" customWidth="1"/>
    <col min="7" max="8" width="9.25390625" style="0" customWidth="1"/>
    <col min="9" max="9" width="10.00390625" style="0" customWidth="1"/>
    <col min="10" max="10" width="12.00390625" style="0" customWidth="1"/>
    <col min="12" max="13" width="10.875" style="0" customWidth="1"/>
  </cols>
  <sheetData>
    <row r="1" spans="1:13" ht="18" customHeight="1">
      <c r="A1" t="s">
        <v>876</v>
      </c>
      <c r="B1" t="s">
        <v>0</v>
      </c>
      <c r="C1" s="4" t="s">
        <v>877</v>
      </c>
      <c r="D1" s="4" t="s">
        <v>774</v>
      </c>
      <c r="E1" s="4" t="s">
        <v>52</v>
      </c>
      <c r="F1" s="4" t="s">
        <v>775</v>
      </c>
      <c r="G1" s="4" t="s">
        <v>776</v>
      </c>
      <c r="H1" s="4" t="s">
        <v>777</v>
      </c>
      <c r="I1" s="4" t="s">
        <v>571</v>
      </c>
      <c r="J1" s="4" t="s">
        <v>778</v>
      </c>
      <c r="L1" s="4" t="s">
        <v>772</v>
      </c>
      <c r="M1" s="4" t="s">
        <v>773</v>
      </c>
    </row>
    <row r="2" spans="1:14" ht="21" customHeight="1">
      <c r="A2">
        <v>1</v>
      </c>
      <c r="B2">
        <v>1</v>
      </c>
      <c r="C2" s="4" t="s">
        <v>830</v>
      </c>
      <c r="D2" s="4">
        <f>michiganAnn!G2</f>
        <v>4</v>
      </c>
      <c r="E2" s="4">
        <f>michiganAnn!G3</f>
        <v>7</v>
      </c>
      <c r="F2" s="4">
        <f>michiganAnn!G4</f>
        <v>10</v>
      </c>
      <c r="G2" s="4">
        <f>michiganAnn!G5</f>
        <v>9</v>
      </c>
      <c r="H2" s="4">
        <f>michiganAnn!G6</f>
        <v>1</v>
      </c>
      <c r="I2" s="4">
        <f>michiganAnn!G7</f>
        <v>4</v>
      </c>
      <c r="J2" s="4">
        <f>SUM(D2:I2)</f>
        <v>35</v>
      </c>
      <c r="L2" s="4">
        <v>13</v>
      </c>
      <c r="M2" s="4">
        <v>122</v>
      </c>
      <c r="N2" s="4">
        <f>michiganAnn!$G$8</f>
        <v>35</v>
      </c>
    </row>
    <row r="3" spans="1:14" ht="21" customHeight="1">
      <c r="A3">
        <v>2</v>
      </c>
      <c r="B3">
        <v>3</v>
      </c>
      <c r="C3" s="4" t="s">
        <v>832</v>
      </c>
      <c r="D3" s="4">
        <f>pennState!$G$2</f>
        <v>10</v>
      </c>
      <c r="E3" s="4">
        <f>pennState!$G$3</f>
        <v>3</v>
      </c>
      <c r="F3" s="4">
        <f>pennState!$G$4</f>
        <v>8</v>
      </c>
      <c r="G3" s="4">
        <f>pennState!$G$5</f>
        <v>6</v>
      </c>
      <c r="H3" s="4">
        <f>pennState!$G$6</f>
        <v>1</v>
      </c>
      <c r="I3" s="4">
        <f>pennState!$G$7</f>
        <v>2</v>
      </c>
      <c r="J3" s="4">
        <f>SUM(D3:I3)</f>
        <v>30</v>
      </c>
      <c r="L3" s="4">
        <v>13</v>
      </c>
      <c r="M3" s="4">
        <v>15</v>
      </c>
      <c r="N3" s="4">
        <f>pennState!$G$8</f>
        <v>30</v>
      </c>
    </row>
    <row r="4" spans="1:14" ht="21" customHeight="1">
      <c r="A4">
        <v>3</v>
      </c>
      <c r="B4">
        <v>2</v>
      </c>
      <c r="C4" s="4" t="s">
        <v>779</v>
      </c>
      <c r="D4" s="4"/>
      <c r="E4" s="4"/>
      <c r="F4" s="4"/>
      <c r="G4" s="4"/>
      <c r="H4" s="4"/>
      <c r="I4" s="4"/>
      <c r="J4" s="4">
        <f aca="true" t="shared" si="0" ref="J4:J17">SUM(D4:I4)</f>
        <v>0</v>
      </c>
      <c r="L4" s="4">
        <v>10</v>
      </c>
      <c r="M4" s="4">
        <v>100</v>
      </c>
      <c r="N4" s="4"/>
    </row>
    <row r="5" spans="1:14" ht="21" customHeight="1">
      <c r="A5">
        <v>4</v>
      </c>
      <c r="B5">
        <v>5</v>
      </c>
      <c r="C5" s="4" t="s">
        <v>829</v>
      </c>
      <c r="D5" s="4">
        <f>michiganState!$G$2</f>
        <v>3</v>
      </c>
      <c r="E5" s="4">
        <f>michiganState!$G$3</f>
        <v>1</v>
      </c>
      <c r="F5" s="4">
        <f>michiganState!$G$4</f>
        <v>5</v>
      </c>
      <c r="G5" s="4">
        <f>michiganState!$G$5</f>
        <v>6</v>
      </c>
      <c r="H5" s="4">
        <f>michiganState!$G$6</f>
        <v>0</v>
      </c>
      <c r="I5" s="4">
        <f>michiganState!$G$7</f>
        <v>2</v>
      </c>
      <c r="J5" s="4">
        <f t="shared" si="0"/>
        <v>17</v>
      </c>
      <c r="L5" s="4">
        <v>13</v>
      </c>
      <c r="M5" s="4">
        <v>149</v>
      </c>
      <c r="N5" s="4">
        <f>michiganState!$G$8</f>
        <v>17</v>
      </c>
    </row>
    <row r="6" spans="1:14" ht="21" customHeight="1">
      <c r="A6">
        <v>5</v>
      </c>
      <c r="B6">
        <v>8</v>
      </c>
      <c r="C6" s="4" t="s">
        <v>780</v>
      </c>
      <c r="D6" s="4">
        <f>USC!$G$2</f>
        <v>1</v>
      </c>
      <c r="E6" s="4">
        <f>USC!$G$3</f>
        <v>0</v>
      </c>
      <c r="F6" s="4">
        <f>USC!$G$4</f>
        <v>8</v>
      </c>
      <c r="G6" s="4">
        <f>USC!$G$5</f>
        <v>10</v>
      </c>
      <c r="H6" s="4">
        <f>USC!$G$6</f>
        <v>1</v>
      </c>
      <c r="I6" s="4">
        <f>USC!$G$7</f>
        <v>3</v>
      </c>
      <c r="J6" s="4">
        <f t="shared" si="0"/>
        <v>23</v>
      </c>
      <c r="L6" s="4"/>
      <c r="M6" s="4">
        <v>96</v>
      </c>
      <c r="N6" s="4">
        <f>USC!$G$8</f>
        <v>23</v>
      </c>
    </row>
    <row r="7" spans="1:14" ht="21" customHeight="1">
      <c r="A7">
        <v>6</v>
      </c>
      <c r="B7">
        <v>9</v>
      </c>
      <c r="C7" s="4" t="s">
        <v>826</v>
      </c>
      <c r="D7" s="4">
        <f>maryland!$G$2</f>
        <v>11</v>
      </c>
      <c r="E7" s="4">
        <f>maryland!$G$3</f>
        <v>2</v>
      </c>
      <c r="F7" s="4">
        <f>maryland!$G$4</f>
        <v>8</v>
      </c>
      <c r="G7" s="4">
        <f>maryland!$G$5</f>
        <v>2</v>
      </c>
      <c r="H7" s="4">
        <f>maryland!$G$6</f>
        <v>0</v>
      </c>
      <c r="I7" s="4">
        <f>maryland!$G$7</f>
        <v>2</v>
      </c>
      <c r="J7" s="4">
        <f t="shared" si="0"/>
        <v>25</v>
      </c>
      <c r="L7" s="4">
        <v>5</v>
      </c>
      <c r="M7" s="4">
        <v>81</v>
      </c>
      <c r="N7" s="4">
        <f>maryland!$G$8</f>
        <v>25</v>
      </c>
    </row>
    <row r="8" spans="1:14" ht="21" customHeight="1">
      <c r="A8">
        <v>7</v>
      </c>
      <c r="C8" s="4" t="s">
        <v>781</v>
      </c>
      <c r="D8" s="4">
        <f>georgia!$G$2</f>
        <v>6</v>
      </c>
      <c r="E8" s="4">
        <f>georgia!$G$3</f>
        <v>3</v>
      </c>
      <c r="F8" s="4">
        <f>georgia!$G$4</f>
        <v>5</v>
      </c>
      <c r="G8" s="4">
        <f>georgia!$G$5</f>
        <v>3</v>
      </c>
      <c r="H8" s="4">
        <f>georgia!$G$6</f>
        <v>1</v>
      </c>
      <c r="I8" s="4">
        <f>georgia!$G$7</f>
        <v>3</v>
      </c>
      <c r="J8" s="4">
        <f t="shared" si="0"/>
        <v>21</v>
      </c>
      <c r="L8" s="4">
        <v>11</v>
      </c>
      <c r="M8" s="4">
        <v>44</v>
      </c>
      <c r="N8" s="4">
        <f>georgia!$G$8</f>
        <v>21</v>
      </c>
    </row>
    <row r="9" spans="1:14" ht="21" customHeight="1">
      <c r="A9">
        <v>7</v>
      </c>
      <c r="B9">
        <v>6</v>
      </c>
      <c r="C9" s="4" t="s">
        <v>824</v>
      </c>
      <c r="D9" s="4">
        <f>indiana!$G$2</f>
        <v>4</v>
      </c>
      <c r="E9" s="4">
        <f>indiana!$G$3</f>
        <v>1</v>
      </c>
      <c r="F9" s="4">
        <f>indiana!$G$4</f>
        <v>6</v>
      </c>
      <c r="G9" s="4">
        <f>indiana!$G$5</f>
        <v>13</v>
      </c>
      <c r="H9" s="4">
        <f>indiana!$G$6</f>
        <v>3</v>
      </c>
      <c r="I9" s="4">
        <f>indiana!$G$7</f>
        <v>7</v>
      </c>
      <c r="J9" s="4">
        <f t="shared" si="0"/>
        <v>34</v>
      </c>
      <c r="L9" s="4">
        <v>19</v>
      </c>
      <c r="M9" s="4">
        <v>160</v>
      </c>
      <c r="N9" s="4">
        <f>indiana!$G$8</f>
        <v>34</v>
      </c>
    </row>
    <row r="10" spans="1:14" ht="21.75" customHeight="1">
      <c r="A10">
        <v>9</v>
      </c>
      <c r="B10">
        <v>4</v>
      </c>
      <c r="C10" s="4" t="s">
        <v>782</v>
      </c>
      <c r="D10" s="4"/>
      <c r="E10" s="4"/>
      <c r="F10" s="4"/>
      <c r="G10" s="4"/>
      <c r="H10" s="4"/>
      <c r="I10" s="4"/>
      <c r="J10" s="4">
        <f t="shared" si="0"/>
        <v>0</v>
      </c>
      <c r="L10" s="4"/>
      <c r="M10" s="4">
        <v>0</v>
      </c>
      <c r="N10" s="4"/>
    </row>
    <row r="11" spans="1:14" ht="21" customHeight="1">
      <c r="A11">
        <v>10</v>
      </c>
      <c r="B11">
        <v>10</v>
      </c>
      <c r="C11" s="4" t="s">
        <v>825</v>
      </c>
      <c r="D11" s="4"/>
      <c r="E11" s="4"/>
      <c r="F11" s="4"/>
      <c r="G11" s="4"/>
      <c r="H11" s="4"/>
      <c r="I11" s="4"/>
      <c r="J11" s="4">
        <f t="shared" si="0"/>
        <v>0</v>
      </c>
      <c r="L11" s="4"/>
      <c r="M11" s="4">
        <v>88</v>
      </c>
      <c r="N11" s="4"/>
    </row>
    <row r="12" spans="1:14" ht="21" customHeight="1">
      <c r="A12">
        <v>11</v>
      </c>
      <c r="B12">
        <v>6</v>
      </c>
      <c r="C12" s="4" t="s">
        <v>783</v>
      </c>
      <c r="D12" s="4">
        <f>harvard!$G$2</f>
        <v>3</v>
      </c>
      <c r="E12" s="4">
        <f>harvard!$G$3</f>
        <v>2</v>
      </c>
      <c r="F12" s="4">
        <f>harvard!$G$4</f>
        <v>8</v>
      </c>
      <c r="G12" s="4">
        <f>harvard!$G$5</f>
        <v>7</v>
      </c>
      <c r="H12" s="4">
        <f>harvard!$G$6</f>
        <v>2</v>
      </c>
      <c r="I12" s="4">
        <f>harvard!$G$7</f>
        <v>3</v>
      </c>
      <c r="J12" s="4">
        <f t="shared" si="0"/>
        <v>25</v>
      </c>
      <c r="L12" s="4">
        <v>20</v>
      </c>
      <c r="M12" s="4">
        <v>54</v>
      </c>
      <c r="N12" s="4">
        <f>harvard!$G$8</f>
        <v>25</v>
      </c>
    </row>
    <row r="13" spans="1:14" ht="21" customHeight="1">
      <c r="A13">
        <v>12</v>
      </c>
      <c r="C13" s="4" t="s">
        <v>890</v>
      </c>
      <c r="D13" s="4">
        <f>arizona!$G$2</f>
        <v>6</v>
      </c>
      <c r="E13" s="4">
        <f>arizona!$G$3</f>
        <v>3</v>
      </c>
      <c r="F13" s="4">
        <f>arizona!$G$4</f>
        <v>2</v>
      </c>
      <c r="G13" s="4">
        <f>arizona!$G$5</f>
        <v>5</v>
      </c>
      <c r="H13" s="4">
        <f>arizona!$G$6</f>
        <v>0</v>
      </c>
      <c r="I13" s="4">
        <f>arizona!$G$7</f>
        <v>0</v>
      </c>
      <c r="J13" s="4">
        <f t="shared" si="0"/>
        <v>16</v>
      </c>
      <c r="L13" s="4"/>
      <c r="M13" s="4">
        <v>103</v>
      </c>
      <c r="N13" s="4"/>
    </row>
    <row r="14" spans="1:14" ht="21" customHeight="1">
      <c r="A14">
        <v>13</v>
      </c>
      <c r="C14" s="4" t="s">
        <v>784</v>
      </c>
      <c r="D14" s="4">
        <f>iowa!$G$2</f>
        <v>3</v>
      </c>
      <c r="E14" s="4">
        <f>iowa!$G$3</f>
        <v>5</v>
      </c>
      <c r="F14" s="4">
        <f>iowa!$G$4</f>
        <v>7</v>
      </c>
      <c r="G14" s="4">
        <f>iowa!$G$5</f>
        <v>1</v>
      </c>
      <c r="H14" s="4">
        <f>iowa!$G$6</f>
        <v>0</v>
      </c>
      <c r="I14" s="4">
        <f>iowa!$G$7</f>
        <v>0</v>
      </c>
      <c r="J14" s="4">
        <f t="shared" si="0"/>
        <v>16</v>
      </c>
      <c r="L14" s="4">
        <v>7</v>
      </c>
      <c r="M14" s="4">
        <v>59</v>
      </c>
      <c r="N14" s="4">
        <f>iowa!$G$8</f>
        <v>16</v>
      </c>
    </row>
    <row r="15" spans="1:14" ht="21" customHeight="1">
      <c r="A15">
        <v>13</v>
      </c>
      <c r="C15" s="4" t="s">
        <v>827</v>
      </c>
      <c r="D15" s="4">
        <f>columbia!$G$2</f>
        <v>5</v>
      </c>
      <c r="E15" s="4">
        <f>columbia!$G$3</f>
        <v>2</v>
      </c>
      <c r="F15" s="4">
        <f>columbia!$G$4</f>
        <v>13</v>
      </c>
      <c r="G15" s="4">
        <f>columbia!$G$5</f>
        <v>20</v>
      </c>
      <c r="H15" s="4">
        <f>columbia!$G$6</f>
        <v>0</v>
      </c>
      <c r="I15" s="4">
        <f>columbia!$G$7</f>
        <v>18</v>
      </c>
      <c r="J15" s="4">
        <f t="shared" si="0"/>
        <v>58</v>
      </c>
      <c r="L15" s="4">
        <v>9</v>
      </c>
      <c r="M15" s="4">
        <v>261</v>
      </c>
      <c r="N15" s="4">
        <f>columbia!$G$8</f>
        <v>58</v>
      </c>
    </row>
    <row r="16" spans="1:14" ht="21" customHeight="1">
      <c r="A16">
        <v>13</v>
      </c>
      <c r="C16" s="4" t="s">
        <v>828</v>
      </c>
      <c r="D16" s="4">
        <f>ohioState!$G$2</f>
        <v>5</v>
      </c>
      <c r="E16" s="4">
        <f>ohioState!$G$3</f>
        <v>6</v>
      </c>
      <c r="F16" s="4">
        <f>ohioState!$G$4</f>
        <v>5</v>
      </c>
      <c r="G16" s="4">
        <f>ohioState!$G$5</f>
        <v>16</v>
      </c>
      <c r="H16" s="4">
        <f>ohioState!$G$6</f>
        <v>0</v>
      </c>
      <c r="I16" s="4">
        <f>ohioState!$G$7</f>
        <v>0</v>
      </c>
      <c r="J16" s="4">
        <f t="shared" si="0"/>
        <v>32</v>
      </c>
      <c r="L16" s="4">
        <v>12</v>
      </c>
      <c r="M16" s="4"/>
      <c r="N16" s="4">
        <f>ohioState!$G$8</f>
        <v>32</v>
      </c>
    </row>
    <row r="17" spans="1:14" ht="21" customHeight="1">
      <c r="A17">
        <v>13</v>
      </c>
      <c r="C17" s="4" t="s">
        <v>831</v>
      </c>
      <c r="D17" s="4">
        <f>floridaState!$G$2</f>
        <v>7</v>
      </c>
      <c r="E17" s="4">
        <f>floridaState!$G$3</f>
        <v>4</v>
      </c>
      <c r="F17" s="4">
        <f>floridaState!$G$4</f>
        <v>8</v>
      </c>
      <c r="G17" s="4">
        <f>floridaState!$G$5</f>
        <v>0</v>
      </c>
      <c r="H17" s="4">
        <f>floridaState!$G$6</f>
        <v>2</v>
      </c>
      <c r="I17" s="4">
        <f>floridaState!$G$7</f>
        <v>1</v>
      </c>
      <c r="J17" s="4">
        <f t="shared" si="0"/>
        <v>22</v>
      </c>
      <c r="L17" s="4">
        <v>7</v>
      </c>
      <c r="M17" s="4">
        <v>108</v>
      </c>
      <c r="N17" s="4">
        <f>floridaState!$G$8</f>
        <v>22</v>
      </c>
    </row>
    <row r="18" ht="21" customHeight="1"/>
    <row r="19" spans="3:14" ht="21" customHeight="1">
      <c r="C19" s="4" t="s">
        <v>785</v>
      </c>
      <c r="D19" s="9">
        <f>'広島大学'!$G$2</f>
        <v>7</v>
      </c>
      <c r="E19" s="4">
        <f>'広島大学'!$G$3</f>
        <v>2</v>
      </c>
      <c r="F19" s="4">
        <f>'広島大学'!$G$4</f>
        <v>3</v>
      </c>
      <c r="G19" s="4">
        <f>'広島大学'!$G$5</f>
        <v>3</v>
      </c>
      <c r="H19" s="4">
        <f>'広島大学'!$G$6</f>
        <v>0</v>
      </c>
      <c r="I19" s="4">
        <f>'広島大学'!$G$7</f>
        <v>7</v>
      </c>
      <c r="J19" s="4">
        <f>SUM(D19:I19)</f>
        <v>22</v>
      </c>
      <c r="L19" s="4">
        <v>11</v>
      </c>
      <c r="M19" s="4">
        <v>7</v>
      </c>
      <c r="N19" s="4">
        <f>'広島大学'!$G$8</f>
        <v>22</v>
      </c>
    </row>
    <row r="20" spans="3:14" ht="21" customHeight="1">
      <c r="C20" s="4" t="s">
        <v>786</v>
      </c>
      <c r="D20" s="9">
        <f>'名古屋大学'!$G$2</f>
        <v>4</v>
      </c>
      <c r="E20" s="4">
        <f>'名古屋大学'!$G$3</f>
        <v>0</v>
      </c>
      <c r="F20" s="4">
        <f>'名古屋大学'!$G$4</f>
        <v>6</v>
      </c>
      <c r="G20" s="4">
        <f>'名古屋大学'!$G$5</f>
        <v>5</v>
      </c>
      <c r="H20" s="4">
        <f>'名古屋大学'!$G$6</f>
        <v>0</v>
      </c>
      <c r="I20" s="4">
        <f>'名古屋大学'!$G$7</f>
        <v>3</v>
      </c>
      <c r="J20" s="4">
        <f>SUM(D20:I20)</f>
        <v>18</v>
      </c>
      <c r="L20" s="4">
        <v>10</v>
      </c>
      <c r="M20" s="4"/>
      <c r="N20" s="4">
        <f>'名古屋大学'!$G$8</f>
        <v>18</v>
      </c>
    </row>
    <row r="21" spans="3:14" ht="21" customHeight="1">
      <c r="C21" s="4" t="s">
        <v>787</v>
      </c>
      <c r="D21" s="9">
        <f>'東京大学'!$G$2</f>
        <v>5</v>
      </c>
      <c r="E21" s="4">
        <f>'東京大学'!$G$3</f>
        <v>2</v>
      </c>
      <c r="F21" s="4">
        <f>'東京大学'!$G$4</f>
        <v>2</v>
      </c>
      <c r="G21" s="4">
        <f>'東京大学'!$G$5</f>
        <v>0</v>
      </c>
      <c r="H21" s="4">
        <f>'東京大学'!$G$6</f>
        <v>0</v>
      </c>
      <c r="I21" s="4">
        <f>'東京大学'!$G$7</f>
        <v>2</v>
      </c>
      <c r="J21" s="4">
        <f>SUM(D21:I21)</f>
        <v>11</v>
      </c>
      <c r="L21" s="4">
        <v>2</v>
      </c>
      <c r="M21" s="4"/>
      <c r="N21" s="4">
        <f>'東京大学'!$G$8</f>
        <v>11</v>
      </c>
    </row>
    <row r="22" spans="3:14" ht="21" customHeight="1">
      <c r="C22" s="4" t="s">
        <v>788</v>
      </c>
      <c r="D22" s="9">
        <f>'桜美林大学'!$G$2</f>
        <v>10</v>
      </c>
      <c r="E22" s="4">
        <f>'桜美林大学'!$G$3</f>
        <v>1</v>
      </c>
      <c r="F22" s="4">
        <f>'桜美林大学'!$G$4</f>
        <v>11</v>
      </c>
      <c r="G22" s="4">
        <f>'桜美林大学'!$G$5</f>
        <v>12</v>
      </c>
      <c r="H22" s="4">
        <f>'桜美林大学'!$G$6</f>
        <v>0</v>
      </c>
      <c r="I22" s="4">
        <f>'桜美林大学'!$G$7</f>
        <v>1</v>
      </c>
      <c r="J22" s="4">
        <f>SUM(D22:I22)</f>
        <v>35</v>
      </c>
      <c r="L22" s="4">
        <v>7</v>
      </c>
      <c r="M22" s="4"/>
      <c r="N22" s="4">
        <f>'桜美林大学'!$G$8</f>
        <v>35</v>
      </c>
    </row>
  </sheetData>
  <printOptions/>
  <pageMargins left="0.75" right="0.75" top="1" bottom="1" header="0.512" footer="0.51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60"/>
  <sheetViews>
    <sheetView workbookViewId="0" topLeftCell="A1">
      <selection activeCell="E18" sqref="E18"/>
    </sheetView>
  </sheetViews>
  <sheetFormatPr defaultColWidth="9.00390625" defaultRowHeight="13.5"/>
  <cols>
    <col min="1" max="1" width="12.75390625" style="0" customWidth="1"/>
    <col min="2" max="2" width="59.50390625" style="0" customWidth="1"/>
    <col min="3" max="3" width="4.25390625" style="0" customWidth="1"/>
    <col min="4" max="4" width="6.125" style="0" customWidth="1"/>
    <col min="6" max="6" width="7.75390625" style="0" customWidth="1"/>
  </cols>
  <sheetData>
    <row r="1" spans="1:6" ht="13.5">
      <c r="A1" s="4" t="s">
        <v>48</v>
      </c>
      <c r="B1" s="4" t="s">
        <v>1</v>
      </c>
      <c r="C1" s="4" t="s">
        <v>56</v>
      </c>
      <c r="D1" s="4" t="s">
        <v>836</v>
      </c>
      <c r="E1" s="4" t="s">
        <v>51</v>
      </c>
      <c r="F1" s="4" t="s">
        <v>512</v>
      </c>
    </row>
    <row r="2" spans="1:7" ht="13.5">
      <c r="A2" s="4"/>
      <c r="B2" s="10" t="s">
        <v>878</v>
      </c>
      <c r="C2" s="4"/>
      <c r="D2" s="4"/>
      <c r="E2" s="4" t="s">
        <v>52</v>
      </c>
      <c r="F2" s="4"/>
      <c r="G2">
        <f>COUNTIF(E:E,"理論")</f>
        <v>6</v>
      </c>
    </row>
    <row r="3" spans="1:7" ht="13.5">
      <c r="A3" s="4"/>
      <c r="B3" s="10" t="s">
        <v>879</v>
      </c>
      <c r="C3" s="4"/>
      <c r="D3" s="4"/>
      <c r="E3" s="4" t="s">
        <v>52</v>
      </c>
      <c r="F3" s="4"/>
      <c r="G3">
        <f>COUNTIF(E:E,"研究法")</f>
        <v>3</v>
      </c>
    </row>
    <row r="4" spans="1:7" ht="13.5">
      <c r="A4" s="4"/>
      <c r="B4" s="10" t="s">
        <v>880</v>
      </c>
      <c r="C4" s="4"/>
      <c r="D4" s="4"/>
      <c r="E4" s="4" t="s">
        <v>50</v>
      </c>
      <c r="F4" s="4"/>
      <c r="G4">
        <f>COUNTIF(E:E,"運営")</f>
        <v>2</v>
      </c>
    </row>
    <row r="5" spans="1:7" ht="13.5">
      <c r="A5" s="4"/>
      <c r="B5" s="10" t="s">
        <v>881</v>
      </c>
      <c r="C5" s="4"/>
      <c r="D5" s="4"/>
      <c r="E5" s="4" t="s">
        <v>50</v>
      </c>
      <c r="F5" s="4"/>
      <c r="G5">
        <f>COUNTIF(E:E,"教育方法")</f>
        <v>5</v>
      </c>
    </row>
    <row r="6" spans="1:7" ht="13.5">
      <c r="A6" s="4"/>
      <c r="B6" s="10" t="s">
        <v>614</v>
      </c>
      <c r="C6" s="4"/>
      <c r="D6" s="4"/>
      <c r="E6" s="4" t="s">
        <v>53</v>
      </c>
      <c r="F6" s="4"/>
      <c r="G6">
        <f>COUNTIF(E:E,"インターン")</f>
        <v>0</v>
      </c>
    </row>
    <row r="7" spans="1:7" ht="13.5">
      <c r="A7" s="4"/>
      <c r="B7" s="10" t="s">
        <v>882</v>
      </c>
      <c r="C7" s="4"/>
      <c r="D7" s="4"/>
      <c r="E7" s="4" t="s">
        <v>53</v>
      </c>
      <c r="F7" s="4"/>
      <c r="G7">
        <f>COUNTIF(E:E,"その他")</f>
        <v>0</v>
      </c>
    </row>
    <row r="8" spans="1:7" ht="13.5">
      <c r="A8" s="4"/>
      <c r="B8" s="10" t="s">
        <v>883</v>
      </c>
      <c r="C8" s="4"/>
      <c r="D8" s="4"/>
      <c r="E8" s="4" t="s">
        <v>560</v>
      </c>
      <c r="F8" s="4"/>
      <c r="G8">
        <f>SUM(G2:G7)</f>
        <v>16</v>
      </c>
    </row>
    <row r="9" spans="1:6" ht="13.5">
      <c r="A9" s="4"/>
      <c r="B9" s="10" t="s">
        <v>884</v>
      </c>
      <c r="C9" s="4"/>
      <c r="D9" s="4"/>
      <c r="E9" s="4" t="s">
        <v>53</v>
      </c>
      <c r="F9" s="4"/>
    </row>
    <row r="10" spans="1:6" ht="13.5">
      <c r="A10" s="4"/>
      <c r="B10" s="10" t="s">
        <v>593</v>
      </c>
      <c r="C10" s="4"/>
      <c r="D10" s="4"/>
      <c r="E10" s="4" t="s">
        <v>560</v>
      </c>
      <c r="F10" s="4"/>
    </row>
    <row r="11" spans="1:6" ht="13.5">
      <c r="A11" s="4"/>
      <c r="B11" s="10" t="s">
        <v>885</v>
      </c>
      <c r="C11" s="4"/>
      <c r="D11" s="4"/>
      <c r="E11" s="4" t="s">
        <v>52</v>
      </c>
      <c r="F11" s="4"/>
    </row>
    <row r="12" spans="1:6" ht="13.5">
      <c r="A12" s="4"/>
      <c r="B12" s="10" t="s">
        <v>886</v>
      </c>
      <c r="C12" s="4"/>
      <c r="D12" s="4"/>
      <c r="E12" s="4" t="s">
        <v>53</v>
      </c>
      <c r="F12" s="4"/>
    </row>
    <row r="13" spans="1:6" ht="13.5">
      <c r="A13" s="4"/>
      <c r="B13" s="10" t="s">
        <v>887</v>
      </c>
      <c r="C13" s="4"/>
      <c r="D13" s="4"/>
      <c r="E13" s="4" t="s">
        <v>50</v>
      </c>
      <c r="F13" s="4"/>
    </row>
    <row r="14" spans="1:6" ht="13.5">
      <c r="A14" s="4"/>
      <c r="B14" s="10" t="s">
        <v>888</v>
      </c>
      <c r="C14" s="4"/>
      <c r="D14" s="4"/>
      <c r="E14" s="4" t="s">
        <v>50</v>
      </c>
      <c r="F14" s="4"/>
    </row>
    <row r="15" spans="1:6" ht="13.5">
      <c r="A15" s="4"/>
      <c r="B15" s="10" t="s">
        <v>884</v>
      </c>
      <c r="C15" s="4"/>
      <c r="D15" s="4"/>
      <c r="E15" s="4" t="s">
        <v>53</v>
      </c>
      <c r="F15" s="4"/>
    </row>
    <row r="16" spans="1:6" ht="13.5">
      <c r="A16" s="4"/>
      <c r="B16" s="10" t="s">
        <v>889</v>
      </c>
      <c r="C16" s="4"/>
      <c r="D16" s="4"/>
      <c r="E16" s="4" t="s">
        <v>50</v>
      </c>
      <c r="F16" s="4"/>
    </row>
    <row r="17" spans="1:6" ht="13.5">
      <c r="A17" s="4"/>
      <c r="B17" s="10" t="s">
        <v>869</v>
      </c>
      <c r="C17" s="4"/>
      <c r="D17" s="4"/>
      <c r="E17" s="4" t="s">
        <v>50</v>
      </c>
      <c r="F17" s="4"/>
    </row>
    <row r="18" spans="1:6" ht="13.5">
      <c r="A18" s="4"/>
      <c r="B18" s="4"/>
      <c r="C18" s="4"/>
      <c r="D18" s="4"/>
      <c r="E18" s="4"/>
      <c r="F18" s="4"/>
    </row>
    <row r="19" spans="1:6" ht="13.5">
      <c r="A19" s="4"/>
      <c r="C19" s="4"/>
      <c r="D19" s="4"/>
      <c r="E19" s="4"/>
      <c r="F19" s="4"/>
    </row>
    <row r="20" spans="1:6" ht="13.5">
      <c r="A20" s="4"/>
      <c r="B20" s="4"/>
      <c r="C20" s="4"/>
      <c r="D20" s="4"/>
      <c r="E20" s="4"/>
      <c r="F20" s="4"/>
    </row>
    <row r="21" spans="1:6" ht="13.5">
      <c r="A21" s="4"/>
      <c r="B21" s="4"/>
      <c r="C21" s="4"/>
      <c r="D21" s="4"/>
      <c r="E21" s="4"/>
      <c r="F21" s="4"/>
    </row>
    <row r="22" spans="1:6" ht="13.5">
      <c r="A22" s="4"/>
      <c r="B22" s="4"/>
      <c r="C22" s="4"/>
      <c r="D22" s="4"/>
      <c r="E22" s="4"/>
      <c r="F22" s="4"/>
    </row>
    <row r="23" spans="1:6" ht="13.5">
      <c r="A23" s="4"/>
      <c r="B23" s="4"/>
      <c r="C23" s="4"/>
      <c r="D23" s="4"/>
      <c r="E23" s="4"/>
      <c r="F23" s="4"/>
    </row>
    <row r="24" spans="1:6" ht="13.5">
      <c r="A24" s="4"/>
      <c r="B24" s="4"/>
      <c r="C24" s="4"/>
      <c r="D24" s="4"/>
      <c r="E24" s="4"/>
      <c r="F24" s="4"/>
    </row>
    <row r="25" spans="1:6" ht="13.5">
      <c r="A25" s="4"/>
      <c r="B25" s="4"/>
      <c r="C25" s="4"/>
      <c r="D25" s="4"/>
      <c r="E25" s="4"/>
      <c r="F25" s="4"/>
    </row>
    <row r="26" spans="1:6" ht="13.5">
      <c r="A26" s="4"/>
      <c r="B26" s="4"/>
      <c r="C26" s="4"/>
      <c r="D26" s="4"/>
      <c r="E26" s="4"/>
      <c r="F26" s="4"/>
    </row>
    <row r="27" spans="1:6" ht="13.5">
      <c r="A27" s="4"/>
      <c r="B27" s="4"/>
      <c r="C27" s="4"/>
      <c r="D27" s="4"/>
      <c r="E27" s="4"/>
      <c r="F27" s="4"/>
    </row>
    <row r="28" spans="1:6" ht="13.5">
      <c r="A28" s="4"/>
      <c r="B28" s="4"/>
      <c r="C28" s="4"/>
      <c r="D28" s="4"/>
      <c r="E28" s="4"/>
      <c r="F28" s="4"/>
    </row>
    <row r="29" spans="1:6" ht="13.5">
      <c r="A29" s="4"/>
      <c r="B29" s="4"/>
      <c r="C29" s="4"/>
      <c r="D29" s="4"/>
      <c r="E29" s="4"/>
      <c r="F29" s="4"/>
    </row>
    <row r="30" spans="1:6" ht="13.5">
      <c r="A30" s="4"/>
      <c r="B30" s="4"/>
      <c r="C30" s="4"/>
      <c r="D30" s="4"/>
      <c r="E30" s="4"/>
      <c r="F30" s="4"/>
    </row>
    <row r="31" spans="1:6" ht="13.5">
      <c r="A31" s="4"/>
      <c r="B31" s="4"/>
      <c r="C31" s="4"/>
      <c r="D31" s="4"/>
      <c r="E31" s="4"/>
      <c r="F31" s="4"/>
    </row>
    <row r="32" spans="1:6" ht="13.5">
      <c r="A32" s="4"/>
      <c r="B32" s="4"/>
      <c r="C32" s="4"/>
      <c r="D32" s="4"/>
      <c r="E32" s="4"/>
      <c r="F32" s="4"/>
    </row>
    <row r="33" spans="1:6" ht="13.5">
      <c r="A33" s="4"/>
      <c r="B33" s="4"/>
      <c r="C33" s="4"/>
      <c r="D33" s="4"/>
      <c r="E33" s="4"/>
      <c r="F33" s="4"/>
    </row>
    <row r="34" spans="1:6" ht="13.5">
      <c r="A34" s="4"/>
      <c r="B34" s="4"/>
      <c r="C34" s="4"/>
      <c r="D34" s="4"/>
      <c r="E34" s="4"/>
      <c r="F34" s="4"/>
    </row>
    <row r="35" spans="1:6" ht="13.5">
      <c r="A35" s="4"/>
      <c r="B35" s="4"/>
      <c r="C35" s="4"/>
      <c r="D35" s="4"/>
      <c r="E35" s="4"/>
      <c r="F35" s="4"/>
    </row>
    <row r="36" spans="1:6" ht="13.5">
      <c r="A36" s="4"/>
      <c r="B36" s="4"/>
      <c r="C36" s="4"/>
      <c r="D36" s="4"/>
      <c r="E36" s="4"/>
      <c r="F36" s="4"/>
    </row>
    <row r="37" spans="1:6" ht="13.5">
      <c r="A37" s="4"/>
      <c r="B37" s="4"/>
      <c r="C37" s="4"/>
      <c r="D37" s="4"/>
      <c r="E37" s="4"/>
      <c r="F37" s="4"/>
    </row>
    <row r="38" spans="1:6" ht="13.5">
      <c r="A38" s="4"/>
      <c r="B38" s="4"/>
      <c r="C38" s="4"/>
      <c r="D38" s="4"/>
      <c r="E38" s="4"/>
      <c r="F38" s="4"/>
    </row>
    <row r="39" spans="1:6" ht="13.5">
      <c r="A39" s="4"/>
      <c r="B39" s="4"/>
      <c r="C39" s="4"/>
      <c r="D39" s="4"/>
      <c r="E39" s="4"/>
      <c r="F39" s="4"/>
    </row>
    <row r="40" spans="1:6" ht="13.5">
      <c r="A40" s="4"/>
      <c r="B40" s="4"/>
      <c r="C40" s="4"/>
      <c r="D40" s="4"/>
      <c r="E40" s="4"/>
      <c r="F40" s="4"/>
    </row>
    <row r="41" spans="1:6" ht="13.5">
      <c r="A41" s="4"/>
      <c r="B41" s="4"/>
      <c r="C41" s="4"/>
      <c r="D41" s="4"/>
      <c r="E41" s="4"/>
      <c r="F41" s="4"/>
    </row>
    <row r="42" spans="1:6" ht="13.5">
      <c r="A42" s="4"/>
      <c r="B42" s="4"/>
      <c r="C42" s="4"/>
      <c r="D42" s="4"/>
      <c r="E42" s="4"/>
      <c r="F42" s="4"/>
    </row>
    <row r="43" spans="1:6" ht="13.5">
      <c r="A43" s="4"/>
      <c r="B43" s="4"/>
      <c r="C43" s="4"/>
      <c r="D43" s="4"/>
      <c r="E43" s="4"/>
      <c r="F43" s="4"/>
    </row>
    <row r="44" spans="1:6" ht="13.5">
      <c r="A44" s="4"/>
      <c r="B44" s="4"/>
      <c r="C44" s="4"/>
      <c r="D44" s="4"/>
      <c r="E44" s="4"/>
      <c r="F44" s="4"/>
    </row>
    <row r="45" spans="1:6" ht="13.5">
      <c r="A45" s="4"/>
      <c r="B45" s="4"/>
      <c r="C45" s="4"/>
      <c r="D45" s="4"/>
      <c r="E45" s="4"/>
      <c r="F45" s="4"/>
    </row>
    <row r="46" spans="1:6" ht="13.5">
      <c r="A46" s="4"/>
      <c r="B46" s="4"/>
      <c r="C46" s="4"/>
      <c r="D46" s="4"/>
      <c r="E46" s="4"/>
      <c r="F46" s="4"/>
    </row>
    <row r="47" spans="1:6" ht="13.5">
      <c r="A47" s="4"/>
      <c r="B47" s="4"/>
      <c r="C47" s="4"/>
      <c r="D47" s="4"/>
      <c r="E47" s="4"/>
      <c r="F47" s="4"/>
    </row>
    <row r="48" spans="1:6" ht="13.5">
      <c r="A48" s="4"/>
      <c r="B48" s="4"/>
      <c r="C48" s="4"/>
      <c r="D48" s="4"/>
      <c r="E48" s="4"/>
      <c r="F48" s="4"/>
    </row>
    <row r="49" spans="1:6" ht="13.5">
      <c r="A49" s="4"/>
      <c r="B49" s="4"/>
      <c r="C49" s="4"/>
      <c r="D49" s="4"/>
      <c r="E49" s="4"/>
      <c r="F49" s="4"/>
    </row>
    <row r="50" spans="1:6" ht="13.5">
      <c r="A50" s="4"/>
      <c r="B50" s="4"/>
      <c r="C50" s="4"/>
      <c r="D50" s="4"/>
      <c r="E50" s="4"/>
      <c r="F50" s="4"/>
    </row>
    <row r="51" spans="1:6" ht="13.5">
      <c r="A51" s="4"/>
      <c r="B51" s="4"/>
      <c r="C51" s="4"/>
      <c r="D51" s="4"/>
      <c r="E51" s="4"/>
      <c r="F51" s="4"/>
    </row>
    <row r="52" spans="1:6" ht="13.5">
      <c r="A52" s="4"/>
      <c r="B52" s="4"/>
      <c r="C52" s="4"/>
      <c r="D52" s="4"/>
      <c r="E52" s="4"/>
      <c r="F52" s="4"/>
    </row>
    <row r="53" spans="1:6" ht="13.5">
      <c r="A53" s="4"/>
      <c r="B53" s="4"/>
      <c r="C53" s="4"/>
      <c r="D53" s="4"/>
      <c r="E53" s="4"/>
      <c r="F53" s="4"/>
    </row>
    <row r="54" spans="1:6" ht="13.5">
      <c r="A54" s="4"/>
      <c r="B54" s="4"/>
      <c r="C54" s="4"/>
      <c r="D54" s="4"/>
      <c r="E54" s="4"/>
      <c r="F54" s="4"/>
    </row>
    <row r="55" spans="1:6" ht="13.5">
      <c r="A55" s="4"/>
      <c r="B55" s="4"/>
      <c r="C55" s="4"/>
      <c r="D55" s="4"/>
      <c r="E55" s="4"/>
      <c r="F55" s="4"/>
    </row>
    <row r="56" spans="1:6" ht="13.5">
      <c r="A56" s="4"/>
      <c r="B56" s="4"/>
      <c r="C56" s="4"/>
      <c r="D56" s="4"/>
      <c r="E56" s="4"/>
      <c r="F56" s="4"/>
    </row>
    <row r="57" spans="1:6" ht="13.5">
      <c r="A57" s="4"/>
      <c r="B57" s="4"/>
      <c r="C57" s="4"/>
      <c r="D57" s="4"/>
      <c r="E57" s="4"/>
      <c r="F57" s="4"/>
    </row>
    <row r="58" spans="1:6" ht="13.5">
      <c r="A58" s="4"/>
      <c r="B58" s="4"/>
      <c r="C58" s="4"/>
      <c r="D58" s="4"/>
      <c r="E58" s="4"/>
      <c r="F58" s="4"/>
    </row>
    <row r="59" spans="1:6" ht="13.5">
      <c r="A59" s="4"/>
      <c r="B59" s="4"/>
      <c r="C59" s="4"/>
      <c r="D59" s="4"/>
      <c r="E59" s="4"/>
      <c r="F59" s="4"/>
    </row>
    <row r="60" spans="1:6" ht="13.5">
      <c r="A60" s="4"/>
      <c r="B60" s="4"/>
      <c r="C60" s="4"/>
      <c r="D60" s="4"/>
      <c r="E60" s="4"/>
      <c r="F60" s="4"/>
    </row>
  </sheetData>
  <printOptions/>
  <pageMargins left="0.2755905511811024" right="0.35433070866141736" top="0.6692913385826772" bottom="0.5511811023622047" header="0.32" footer="0.35433070866141736"/>
  <pageSetup horizontalDpi="300" verticalDpi="300" orientation="portrait" paperSize="9" r:id="rId1"/>
  <headerFooter alignWithMargins="0">
    <oddHeader>&amp;C&amp;12&amp;A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17"/>
  <sheetViews>
    <sheetView workbookViewId="0" topLeftCell="A1">
      <selection activeCell="E17" sqref="E17"/>
    </sheetView>
  </sheetViews>
  <sheetFormatPr defaultColWidth="9.00390625" defaultRowHeight="13.5"/>
  <cols>
    <col min="1" max="1" width="12.75390625" style="0" customWidth="1"/>
    <col min="2" max="2" width="59.50390625" style="0" customWidth="1"/>
    <col min="3" max="3" width="5.25390625" style="0" customWidth="1"/>
    <col min="4" max="4" width="9.75390625" style="0" customWidth="1"/>
    <col min="5" max="5" width="18.50390625" style="0" customWidth="1"/>
  </cols>
  <sheetData>
    <row r="1" spans="1:5" ht="13.5">
      <c r="A1" t="s">
        <v>48</v>
      </c>
      <c r="B1" t="s">
        <v>1</v>
      </c>
      <c r="C1" t="s">
        <v>56</v>
      </c>
      <c r="D1" t="s">
        <v>2</v>
      </c>
      <c r="E1" t="s">
        <v>51</v>
      </c>
    </row>
    <row r="2" spans="1:7" ht="13.5">
      <c r="A2" t="s">
        <v>582</v>
      </c>
      <c r="B2" t="s">
        <v>583</v>
      </c>
      <c r="E2" s="4" t="s">
        <v>50</v>
      </c>
      <c r="G2">
        <f>COUNTIF(E:E,"理論")</f>
        <v>3</v>
      </c>
    </row>
    <row r="3" spans="1:7" ht="13.5">
      <c r="A3" t="s">
        <v>584</v>
      </c>
      <c r="B3" t="s">
        <v>585</v>
      </c>
      <c r="E3" t="s">
        <v>560</v>
      </c>
      <c r="G3">
        <f>COUNTIF(E:E,"研究法")</f>
        <v>5</v>
      </c>
    </row>
    <row r="4" spans="1:7" ht="13.5">
      <c r="A4" t="s">
        <v>586</v>
      </c>
      <c r="B4" t="s">
        <v>587</v>
      </c>
      <c r="E4" t="s">
        <v>52</v>
      </c>
      <c r="G4">
        <f>COUNTIF(E:E,"運営")</f>
        <v>7</v>
      </c>
    </row>
    <row r="5" spans="1:7" ht="13.5">
      <c r="A5" t="s">
        <v>588</v>
      </c>
      <c r="B5" t="s">
        <v>589</v>
      </c>
      <c r="E5" t="s">
        <v>52</v>
      </c>
      <c r="G5">
        <f>COUNTIF(E:E,"教育方法")</f>
        <v>1</v>
      </c>
    </row>
    <row r="6" spans="1:7" ht="13.5">
      <c r="A6" t="s">
        <v>590</v>
      </c>
      <c r="B6" t="s">
        <v>591</v>
      </c>
      <c r="E6" t="s">
        <v>52</v>
      </c>
      <c r="G6">
        <f>COUNTIF(E:E,"インターン")</f>
        <v>0</v>
      </c>
    </row>
    <row r="7" spans="1:7" ht="13.5">
      <c r="A7" t="s">
        <v>592</v>
      </c>
      <c r="B7" t="s">
        <v>593</v>
      </c>
      <c r="E7" t="s">
        <v>560</v>
      </c>
      <c r="G7">
        <f>COUNTIF(E:E,"その他")</f>
        <v>0</v>
      </c>
    </row>
    <row r="8" spans="1:7" ht="13.5">
      <c r="A8" t="s">
        <v>594</v>
      </c>
      <c r="B8" t="s">
        <v>595</v>
      </c>
      <c r="E8" t="s">
        <v>560</v>
      </c>
      <c r="G8">
        <f>SUM(G2:G7)</f>
        <v>16</v>
      </c>
    </row>
    <row r="9" spans="1:5" ht="13.5">
      <c r="A9" t="s">
        <v>596</v>
      </c>
      <c r="B9" t="s">
        <v>137</v>
      </c>
      <c r="E9" t="s">
        <v>50</v>
      </c>
    </row>
    <row r="10" spans="1:5" ht="13.5">
      <c r="A10" t="s">
        <v>597</v>
      </c>
      <c r="B10" t="s">
        <v>598</v>
      </c>
      <c r="E10" t="s">
        <v>52</v>
      </c>
    </row>
    <row r="11" spans="1:5" ht="13.5">
      <c r="A11" t="s">
        <v>599</v>
      </c>
      <c r="B11" t="s">
        <v>600</v>
      </c>
      <c r="E11" t="s">
        <v>560</v>
      </c>
    </row>
    <row r="12" spans="1:5" ht="13.5">
      <c r="A12" t="s">
        <v>601</v>
      </c>
      <c r="B12" t="s">
        <v>602</v>
      </c>
      <c r="E12" t="s">
        <v>560</v>
      </c>
    </row>
    <row r="13" spans="1:5" ht="13.5">
      <c r="A13" t="s">
        <v>603</v>
      </c>
      <c r="B13" t="s">
        <v>604</v>
      </c>
      <c r="E13" t="s">
        <v>560</v>
      </c>
    </row>
    <row r="14" spans="1:5" ht="13.5">
      <c r="A14" t="s">
        <v>605</v>
      </c>
      <c r="B14" t="s">
        <v>606</v>
      </c>
      <c r="E14" t="s">
        <v>560</v>
      </c>
    </row>
    <row r="15" spans="1:5" ht="13.5">
      <c r="A15" t="s">
        <v>607</v>
      </c>
      <c r="B15" t="s">
        <v>608</v>
      </c>
      <c r="E15" t="s">
        <v>50</v>
      </c>
    </row>
    <row r="16" spans="1:5" ht="13.5">
      <c r="A16" t="s">
        <v>609</v>
      </c>
      <c r="B16" t="s">
        <v>610</v>
      </c>
      <c r="E16" t="s">
        <v>53</v>
      </c>
    </row>
    <row r="17" spans="1:5" ht="13.5">
      <c r="A17" t="s">
        <v>611</v>
      </c>
      <c r="B17" t="s">
        <v>612</v>
      </c>
      <c r="E17" t="s">
        <v>52</v>
      </c>
    </row>
  </sheetData>
  <printOptions/>
  <pageMargins left="0.75" right="0.75" top="1" bottom="1" header="0.512" footer="0.51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59"/>
  <sheetViews>
    <sheetView workbookViewId="0" topLeftCell="A28">
      <selection activeCell="B50" sqref="B50"/>
    </sheetView>
  </sheetViews>
  <sheetFormatPr defaultColWidth="9.00390625" defaultRowHeight="13.5"/>
  <cols>
    <col min="1" max="1" width="12.75390625" style="0" customWidth="1"/>
    <col min="2" max="2" width="59.50390625" style="0" customWidth="1"/>
    <col min="3" max="3" width="5.25390625" style="0" customWidth="1"/>
    <col min="4" max="4" width="9.75390625" style="0" customWidth="1"/>
    <col min="5" max="5" width="18.50390625" style="0" customWidth="1"/>
  </cols>
  <sheetData>
    <row r="1" spans="1:5" ht="13.5">
      <c r="A1" t="s">
        <v>48</v>
      </c>
      <c r="B1" t="s">
        <v>1</v>
      </c>
      <c r="C1" t="s">
        <v>56</v>
      </c>
      <c r="D1" t="s">
        <v>2</v>
      </c>
      <c r="E1" t="s">
        <v>51</v>
      </c>
    </row>
    <row r="2" spans="1:7" ht="13.5">
      <c r="A2" t="s">
        <v>176</v>
      </c>
      <c r="B2" t="s">
        <v>574</v>
      </c>
      <c r="C2" t="s">
        <v>45</v>
      </c>
      <c r="E2" t="s">
        <v>50</v>
      </c>
      <c r="G2">
        <f>COUNTIF(E:E,"理論")</f>
        <v>5</v>
      </c>
    </row>
    <row r="3" spans="1:7" ht="13.5">
      <c r="A3" t="s">
        <v>177</v>
      </c>
      <c r="B3" t="s">
        <v>178</v>
      </c>
      <c r="C3" t="s">
        <v>45</v>
      </c>
      <c r="E3" t="s">
        <v>53</v>
      </c>
      <c r="G3">
        <f>COUNTIF(E:E,"研究法")</f>
        <v>2</v>
      </c>
    </row>
    <row r="4" spans="1:7" ht="13.5">
      <c r="A4" t="s">
        <v>179</v>
      </c>
      <c r="B4" t="s">
        <v>180</v>
      </c>
      <c r="E4" t="s">
        <v>50</v>
      </c>
      <c r="G4">
        <f>COUNTIF(E:E,"運営")</f>
        <v>13</v>
      </c>
    </row>
    <row r="5" spans="1:7" ht="13.5">
      <c r="A5" t="s">
        <v>181</v>
      </c>
      <c r="B5" t="s">
        <v>282</v>
      </c>
      <c r="E5" t="s">
        <v>560</v>
      </c>
      <c r="G5">
        <f>COUNTIF(E:E,"教育方法")</f>
        <v>20</v>
      </c>
    </row>
    <row r="6" spans="1:7" ht="13.5">
      <c r="A6" t="s">
        <v>182</v>
      </c>
      <c r="B6" t="s">
        <v>183</v>
      </c>
      <c r="E6" t="s">
        <v>560</v>
      </c>
      <c r="G6">
        <f>COUNTIF(E:E,"インターン")</f>
        <v>0</v>
      </c>
    </row>
    <row r="7" spans="1:7" ht="13.5">
      <c r="A7" t="s">
        <v>184</v>
      </c>
      <c r="B7" t="s">
        <v>185</v>
      </c>
      <c r="E7" t="s">
        <v>560</v>
      </c>
      <c r="G7">
        <f>COUNTIF(E:E,"その他")</f>
        <v>18</v>
      </c>
    </row>
    <row r="8" spans="1:7" ht="13.5">
      <c r="A8" t="s">
        <v>186</v>
      </c>
      <c r="B8" t="s">
        <v>187</v>
      </c>
      <c r="E8" t="s">
        <v>560</v>
      </c>
      <c r="G8">
        <f>SUM(G2:G7)</f>
        <v>58</v>
      </c>
    </row>
    <row r="9" spans="1:5" ht="13.5">
      <c r="A9" t="s">
        <v>188</v>
      </c>
      <c r="B9" t="s">
        <v>189</v>
      </c>
      <c r="C9" t="s">
        <v>45</v>
      </c>
      <c r="E9" t="s">
        <v>53</v>
      </c>
    </row>
    <row r="10" spans="1:5" ht="13.5">
      <c r="A10" t="s">
        <v>190</v>
      </c>
      <c r="B10" t="s">
        <v>191</v>
      </c>
      <c r="E10" t="s">
        <v>53</v>
      </c>
    </row>
    <row r="11" spans="1:5" ht="13.5">
      <c r="A11" t="s">
        <v>192</v>
      </c>
      <c r="B11" t="s">
        <v>193</v>
      </c>
      <c r="E11" t="s">
        <v>53</v>
      </c>
    </row>
    <row r="12" spans="1:5" ht="13.5">
      <c r="A12" t="s">
        <v>194</v>
      </c>
      <c r="B12" t="s">
        <v>195</v>
      </c>
      <c r="E12" t="s">
        <v>53</v>
      </c>
    </row>
    <row r="13" spans="1:5" ht="13.5">
      <c r="A13" t="s">
        <v>196</v>
      </c>
      <c r="B13" t="s">
        <v>197</v>
      </c>
      <c r="E13" t="s">
        <v>571</v>
      </c>
    </row>
    <row r="14" spans="1:5" ht="13.5">
      <c r="A14" t="s">
        <v>198</v>
      </c>
      <c r="B14" t="s">
        <v>199</v>
      </c>
      <c r="E14" t="s">
        <v>571</v>
      </c>
    </row>
    <row r="15" spans="1:5" ht="13.5">
      <c r="A15" t="s">
        <v>200</v>
      </c>
      <c r="B15" t="s">
        <v>201</v>
      </c>
      <c r="E15" t="s">
        <v>571</v>
      </c>
    </row>
    <row r="16" spans="1:5" ht="13.5">
      <c r="A16" t="s">
        <v>202</v>
      </c>
      <c r="B16" t="s">
        <v>203</v>
      </c>
      <c r="E16" t="s">
        <v>571</v>
      </c>
    </row>
    <row r="17" spans="1:5" ht="13.5">
      <c r="A17" t="s">
        <v>204</v>
      </c>
      <c r="B17" t="s">
        <v>205</v>
      </c>
      <c r="E17" t="s">
        <v>53</v>
      </c>
    </row>
    <row r="18" spans="1:5" ht="13.5">
      <c r="A18" t="s">
        <v>206</v>
      </c>
      <c r="B18" t="s">
        <v>207</v>
      </c>
      <c r="E18" t="s">
        <v>560</v>
      </c>
    </row>
    <row r="19" spans="1:5" ht="13.5">
      <c r="A19" t="s">
        <v>208</v>
      </c>
      <c r="B19" t="s">
        <v>209</v>
      </c>
      <c r="E19" t="s">
        <v>50</v>
      </c>
    </row>
    <row r="20" spans="1:5" ht="13.5">
      <c r="A20" t="s">
        <v>210</v>
      </c>
      <c r="B20" t="s">
        <v>211</v>
      </c>
      <c r="E20" t="s">
        <v>50</v>
      </c>
    </row>
    <row r="21" spans="1:5" ht="13.5">
      <c r="A21" t="s">
        <v>212</v>
      </c>
      <c r="B21" t="s">
        <v>213</v>
      </c>
      <c r="E21" t="s">
        <v>53</v>
      </c>
    </row>
    <row r="22" spans="1:5" ht="13.5">
      <c r="A22" t="s">
        <v>214</v>
      </c>
      <c r="B22" t="s">
        <v>213</v>
      </c>
      <c r="E22" t="s">
        <v>53</v>
      </c>
    </row>
    <row r="23" spans="1:5" ht="13.5">
      <c r="A23" t="s">
        <v>215</v>
      </c>
      <c r="B23" t="s">
        <v>216</v>
      </c>
      <c r="E23" t="s">
        <v>53</v>
      </c>
    </row>
    <row r="24" spans="1:5" ht="13.5">
      <c r="A24" t="s">
        <v>217</v>
      </c>
      <c r="B24" t="s">
        <v>218</v>
      </c>
      <c r="E24" t="s">
        <v>53</v>
      </c>
    </row>
    <row r="25" spans="1:5" ht="13.5">
      <c r="A25" t="s">
        <v>219</v>
      </c>
      <c r="B25" t="s">
        <v>220</v>
      </c>
      <c r="C25" t="s">
        <v>283</v>
      </c>
      <c r="E25" t="s">
        <v>53</v>
      </c>
    </row>
    <row r="26" spans="1:5" ht="13.5">
      <c r="A26" t="s">
        <v>221</v>
      </c>
      <c r="B26" t="s">
        <v>575</v>
      </c>
      <c r="E26" t="s">
        <v>560</v>
      </c>
    </row>
    <row r="27" spans="1:5" ht="13.5">
      <c r="A27" t="s">
        <v>222</v>
      </c>
      <c r="B27" t="s">
        <v>223</v>
      </c>
      <c r="E27" t="s">
        <v>560</v>
      </c>
    </row>
    <row r="28" spans="1:5" ht="13.5">
      <c r="A28" t="s">
        <v>224</v>
      </c>
      <c r="B28" t="s">
        <v>225</v>
      </c>
      <c r="E28" t="s">
        <v>560</v>
      </c>
    </row>
    <row r="29" spans="1:5" ht="13.5">
      <c r="A29" t="s">
        <v>226</v>
      </c>
      <c r="B29" t="s">
        <v>576</v>
      </c>
      <c r="E29" t="s">
        <v>560</v>
      </c>
    </row>
    <row r="30" spans="1:5" ht="13.5">
      <c r="A30" t="s">
        <v>227</v>
      </c>
      <c r="B30" t="s">
        <v>228</v>
      </c>
      <c r="E30" t="s">
        <v>560</v>
      </c>
    </row>
    <row r="31" spans="1:5" ht="13.5">
      <c r="A31" t="s">
        <v>229</v>
      </c>
      <c r="B31" t="s">
        <v>230</v>
      </c>
      <c r="E31" t="s">
        <v>560</v>
      </c>
    </row>
    <row r="32" spans="1:5" ht="13.5">
      <c r="A32" t="s">
        <v>231</v>
      </c>
      <c r="B32" t="s">
        <v>232</v>
      </c>
      <c r="E32" t="s">
        <v>53</v>
      </c>
    </row>
    <row r="33" spans="1:5" ht="13.5">
      <c r="A33" t="s">
        <v>233</v>
      </c>
      <c r="B33" t="s">
        <v>234</v>
      </c>
      <c r="E33" t="s">
        <v>53</v>
      </c>
    </row>
    <row r="34" spans="1:5" ht="13.5">
      <c r="A34" t="s">
        <v>235</v>
      </c>
      <c r="B34" t="s">
        <v>236</v>
      </c>
      <c r="E34" t="s">
        <v>571</v>
      </c>
    </row>
    <row r="35" spans="1:5" ht="13.5">
      <c r="A35" t="s">
        <v>237</v>
      </c>
      <c r="B35" t="s">
        <v>238</v>
      </c>
      <c r="E35" t="s">
        <v>53</v>
      </c>
    </row>
    <row r="36" spans="1:5" ht="13.5">
      <c r="A36" t="s">
        <v>239</v>
      </c>
      <c r="B36" t="s">
        <v>240</v>
      </c>
      <c r="E36" t="s">
        <v>571</v>
      </c>
    </row>
    <row r="37" spans="1:5" ht="13.5">
      <c r="A37" t="s">
        <v>241</v>
      </c>
      <c r="B37" t="s">
        <v>242</v>
      </c>
      <c r="E37" t="s">
        <v>571</v>
      </c>
    </row>
    <row r="38" spans="1:5" ht="13.5">
      <c r="A38" t="s">
        <v>243</v>
      </c>
      <c r="B38" t="s">
        <v>242</v>
      </c>
      <c r="E38" t="s">
        <v>571</v>
      </c>
    </row>
    <row r="39" spans="1:5" ht="13.5">
      <c r="A39" t="s">
        <v>244</v>
      </c>
      <c r="B39" t="s">
        <v>245</v>
      </c>
      <c r="E39" t="s">
        <v>571</v>
      </c>
    </row>
    <row r="40" spans="1:5" ht="13.5">
      <c r="A40" t="s">
        <v>246</v>
      </c>
      <c r="B40" t="s">
        <v>245</v>
      </c>
      <c r="E40" t="s">
        <v>571</v>
      </c>
    </row>
    <row r="41" spans="1:5" ht="13.5">
      <c r="A41" t="s">
        <v>247</v>
      </c>
      <c r="B41" t="s">
        <v>248</v>
      </c>
      <c r="E41" t="s">
        <v>571</v>
      </c>
    </row>
    <row r="42" spans="1:5" ht="13.5">
      <c r="A42" t="s">
        <v>249</v>
      </c>
      <c r="B42" t="s">
        <v>250</v>
      </c>
      <c r="E42" t="s">
        <v>53</v>
      </c>
    </row>
    <row r="43" spans="1:5" ht="13.5">
      <c r="A43" t="s">
        <v>251</v>
      </c>
      <c r="B43" t="s">
        <v>252</v>
      </c>
      <c r="E43" t="s">
        <v>571</v>
      </c>
    </row>
    <row r="44" spans="1:5" ht="13.5">
      <c r="A44" t="s">
        <v>253</v>
      </c>
      <c r="B44" t="s">
        <v>252</v>
      </c>
      <c r="E44" t="s">
        <v>571</v>
      </c>
    </row>
    <row r="45" spans="1:5" ht="13.5">
      <c r="A45" t="s">
        <v>254</v>
      </c>
      <c r="B45" t="s">
        <v>203</v>
      </c>
      <c r="E45" t="s">
        <v>571</v>
      </c>
    </row>
    <row r="46" spans="1:5" ht="13.5">
      <c r="A46" t="s">
        <v>255</v>
      </c>
      <c r="B46" t="s">
        <v>256</v>
      </c>
      <c r="E46" t="s">
        <v>571</v>
      </c>
    </row>
    <row r="47" spans="1:5" ht="13.5">
      <c r="A47" t="s">
        <v>257</v>
      </c>
      <c r="B47" t="s">
        <v>258</v>
      </c>
      <c r="E47" t="s">
        <v>571</v>
      </c>
    </row>
    <row r="48" spans="1:5" ht="13.5">
      <c r="A48" t="s">
        <v>259</v>
      </c>
      <c r="B48" t="s">
        <v>260</v>
      </c>
      <c r="E48" t="s">
        <v>571</v>
      </c>
    </row>
    <row r="49" spans="1:5" ht="13.5">
      <c r="A49" t="s">
        <v>261</v>
      </c>
      <c r="B49" t="s">
        <v>203</v>
      </c>
      <c r="E49" t="s">
        <v>571</v>
      </c>
    </row>
    <row r="50" spans="1:5" ht="13.5">
      <c r="A50" t="s">
        <v>262</v>
      </c>
      <c r="B50" t="s">
        <v>263</v>
      </c>
      <c r="E50" t="s">
        <v>50</v>
      </c>
    </row>
    <row r="51" spans="1:5" ht="13.5">
      <c r="A51" t="s">
        <v>264</v>
      </c>
      <c r="B51" t="s">
        <v>265</v>
      </c>
      <c r="E51" t="s">
        <v>53</v>
      </c>
    </row>
    <row r="52" spans="1:5" ht="13.5">
      <c r="A52" t="s">
        <v>266</v>
      </c>
      <c r="B52" t="s">
        <v>267</v>
      </c>
      <c r="E52" t="s">
        <v>53</v>
      </c>
    </row>
    <row r="53" spans="1:5" ht="13.5">
      <c r="A53" t="s">
        <v>268</v>
      </c>
      <c r="B53" t="s">
        <v>269</v>
      </c>
      <c r="E53" t="s">
        <v>53</v>
      </c>
    </row>
    <row r="54" spans="1:5" ht="13.5">
      <c r="A54" t="s">
        <v>270</v>
      </c>
      <c r="B54" t="s">
        <v>271</v>
      </c>
      <c r="E54" t="s">
        <v>52</v>
      </c>
    </row>
    <row r="55" spans="1:5" ht="13.5">
      <c r="A55" t="s">
        <v>272</v>
      </c>
      <c r="B55" t="s">
        <v>273</v>
      </c>
      <c r="C55" t="s">
        <v>283</v>
      </c>
      <c r="E55" t="s">
        <v>52</v>
      </c>
    </row>
    <row r="56" spans="1:5" ht="13.5">
      <c r="A56" t="s">
        <v>274</v>
      </c>
      <c r="B56" t="s">
        <v>275</v>
      </c>
      <c r="E56" t="s">
        <v>560</v>
      </c>
    </row>
    <row r="57" spans="1:5" ht="13.5">
      <c r="A57" t="s">
        <v>276</v>
      </c>
      <c r="B57" t="s">
        <v>277</v>
      </c>
      <c r="E57" t="s">
        <v>53</v>
      </c>
    </row>
    <row r="58" spans="1:5" ht="13.5">
      <c r="A58" t="s">
        <v>278</v>
      </c>
      <c r="B58" t="s">
        <v>279</v>
      </c>
      <c r="E58" t="s">
        <v>53</v>
      </c>
    </row>
    <row r="59" spans="1:5" ht="13.5">
      <c r="A59" t="s">
        <v>280</v>
      </c>
      <c r="B59" t="s">
        <v>281</v>
      </c>
      <c r="E59" t="s">
        <v>560</v>
      </c>
    </row>
  </sheetData>
  <printOptions/>
  <pageMargins left="0.75" right="0.75" top="1" bottom="1" header="0.512" footer="0.512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33"/>
  <sheetViews>
    <sheetView workbookViewId="0" topLeftCell="A1">
      <selection activeCell="E23" sqref="E23"/>
    </sheetView>
  </sheetViews>
  <sheetFormatPr defaultColWidth="9.00390625" defaultRowHeight="13.5"/>
  <cols>
    <col min="1" max="1" width="12.75390625" style="0" customWidth="1"/>
    <col min="2" max="2" width="59.50390625" style="0" customWidth="1"/>
    <col min="3" max="3" width="5.25390625" style="0" customWidth="1"/>
    <col min="4" max="4" width="9.75390625" style="0" customWidth="1"/>
    <col min="5" max="5" width="18.50390625" style="0" customWidth="1"/>
  </cols>
  <sheetData>
    <row r="1" spans="1:5" ht="13.5">
      <c r="A1" t="s">
        <v>48</v>
      </c>
      <c r="B1" t="s">
        <v>1</v>
      </c>
      <c r="C1" t="s">
        <v>56</v>
      </c>
      <c r="D1" t="s">
        <v>2</v>
      </c>
      <c r="E1" t="s">
        <v>51</v>
      </c>
    </row>
    <row r="2" spans="1:7" ht="13.5">
      <c r="A2" t="s">
        <v>613</v>
      </c>
      <c r="B2" t="s">
        <v>614</v>
      </c>
      <c r="C2" t="s">
        <v>45</v>
      </c>
      <c r="E2" t="s">
        <v>716</v>
      </c>
      <c r="G2">
        <f>COUNTIF(E:E,"理論")</f>
        <v>5</v>
      </c>
    </row>
    <row r="3" spans="1:7" ht="13.5">
      <c r="A3" t="s">
        <v>615</v>
      </c>
      <c r="B3" t="s">
        <v>616</v>
      </c>
      <c r="C3" t="s">
        <v>45</v>
      </c>
      <c r="E3" t="s">
        <v>716</v>
      </c>
      <c r="G3">
        <f>COUNTIF(E:E,"研究法")</f>
        <v>6</v>
      </c>
    </row>
    <row r="4" spans="1:7" ht="13.5">
      <c r="A4" t="s">
        <v>617</v>
      </c>
      <c r="B4" t="s">
        <v>618</v>
      </c>
      <c r="C4" t="s">
        <v>45</v>
      </c>
      <c r="E4" t="s">
        <v>716</v>
      </c>
      <c r="G4">
        <f>COUNTIF(E:E,"運営")</f>
        <v>5</v>
      </c>
    </row>
    <row r="5" spans="1:7" ht="13.5">
      <c r="A5" t="s">
        <v>619</v>
      </c>
      <c r="B5" t="s">
        <v>620</v>
      </c>
      <c r="C5" t="s">
        <v>45</v>
      </c>
      <c r="E5" t="s">
        <v>50</v>
      </c>
      <c r="G5">
        <f>COUNTIF(E:E,"教育")</f>
        <v>16</v>
      </c>
    </row>
    <row r="6" spans="1:7" ht="13.5">
      <c r="A6" t="s">
        <v>621</v>
      </c>
      <c r="B6" t="s">
        <v>622</v>
      </c>
      <c r="C6" t="s">
        <v>45</v>
      </c>
      <c r="E6" t="s">
        <v>716</v>
      </c>
      <c r="G6">
        <f>COUNTIF(E:E,"インターン")</f>
        <v>0</v>
      </c>
    </row>
    <row r="7" spans="1:7" ht="13.5">
      <c r="A7" t="s">
        <v>623</v>
      </c>
      <c r="B7" t="s">
        <v>624</v>
      </c>
      <c r="C7" t="s">
        <v>673</v>
      </c>
      <c r="E7" t="s">
        <v>716</v>
      </c>
      <c r="G7">
        <f>COUNTIF(E:E,"その他")</f>
        <v>0</v>
      </c>
    </row>
    <row r="8" spans="1:7" ht="13.5">
      <c r="A8" t="s">
        <v>625</v>
      </c>
      <c r="B8" t="s">
        <v>626</v>
      </c>
      <c r="C8" t="s">
        <v>45</v>
      </c>
      <c r="E8" t="s">
        <v>560</v>
      </c>
      <c r="G8">
        <f>SUM(G2:G7)</f>
        <v>32</v>
      </c>
    </row>
    <row r="9" spans="1:5" ht="13.5">
      <c r="A9" t="s">
        <v>627</v>
      </c>
      <c r="B9" t="s">
        <v>628</v>
      </c>
      <c r="C9" t="s">
        <v>45</v>
      </c>
      <c r="E9" t="s">
        <v>716</v>
      </c>
    </row>
    <row r="10" spans="1:5" ht="13.5">
      <c r="A10" t="s">
        <v>629</v>
      </c>
      <c r="B10" t="s">
        <v>630</v>
      </c>
      <c r="C10" t="s">
        <v>45</v>
      </c>
      <c r="E10" t="s">
        <v>716</v>
      </c>
    </row>
    <row r="11" spans="1:5" ht="13.5">
      <c r="A11" t="s">
        <v>631</v>
      </c>
      <c r="B11" t="s">
        <v>632</v>
      </c>
      <c r="C11" t="s">
        <v>673</v>
      </c>
      <c r="E11" t="s">
        <v>560</v>
      </c>
    </row>
    <row r="12" spans="1:5" ht="13.5">
      <c r="A12" t="s">
        <v>633</v>
      </c>
      <c r="B12" t="s">
        <v>634</v>
      </c>
      <c r="C12" t="s">
        <v>45</v>
      </c>
      <c r="E12" t="s">
        <v>52</v>
      </c>
    </row>
    <row r="13" spans="1:5" ht="13.5">
      <c r="A13" t="s">
        <v>635</v>
      </c>
      <c r="B13" t="s">
        <v>636</v>
      </c>
      <c r="C13" t="s">
        <v>45</v>
      </c>
      <c r="E13" t="s">
        <v>716</v>
      </c>
    </row>
    <row r="14" spans="1:5" ht="13.5">
      <c r="A14" t="s">
        <v>637</v>
      </c>
      <c r="B14" t="s">
        <v>638</v>
      </c>
      <c r="C14" t="s">
        <v>45</v>
      </c>
      <c r="E14" t="s">
        <v>50</v>
      </c>
    </row>
    <row r="15" spans="1:5" ht="13.5">
      <c r="A15" t="s">
        <v>639</v>
      </c>
      <c r="B15" t="s">
        <v>759</v>
      </c>
      <c r="E15" t="s">
        <v>52</v>
      </c>
    </row>
    <row r="16" spans="1:5" ht="13.5">
      <c r="A16" t="s">
        <v>640</v>
      </c>
      <c r="B16" t="s">
        <v>641</v>
      </c>
      <c r="E16" t="s">
        <v>52</v>
      </c>
    </row>
    <row r="17" spans="1:5" ht="13.5">
      <c r="A17" t="s">
        <v>642</v>
      </c>
      <c r="B17" t="s">
        <v>643</v>
      </c>
      <c r="E17" t="s">
        <v>52</v>
      </c>
    </row>
    <row r="18" spans="1:5" ht="13.5">
      <c r="A18" t="s">
        <v>644</v>
      </c>
      <c r="B18" t="s">
        <v>645</v>
      </c>
      <c r="E18" t="s">
        <v>52</v>
      </c>
    </row>
    <row r="19" spans="1:5" ht="13.5">
      <c r="A19" t="s">
        <v>646</v>
      </c>
      <c r="B19" t="s">
        <v>647</v>
      </c>
      <c r="E19" t="s">
        <v>716</v>
      </c>
    </row>
    <row r="20" spans="1:6" ht="13.5">
      <c r="A20" t="s">
        <v>648</v>
      </c>
      <c r="B20" t="s">
        <v>649</v>
      </c>
      <c r="E20" t="s">
        <v>50</v>
      </c>
      <c r="F20" t="s">
        <v>55</v>
      </c>
    </row>
    <row r="21" spans="1:5" ht="13.5">
      <c r="A21" t="s">
        <v>650</v>
      </c>
      <c r="B21" t="s">
        <v>651</v>
      </c>
      <c r="E21" t="s">
        <v>716</v>
      </c>
    </row>
    <row r="22" spans="1:5" ht="13.5">
      <c r="A22" t="s">
        <v>652</v>
      </c>
      <c r="B22" t="s">
        <v>610</v>
      </c>
      <c r="E22" t="s">
        <v>716</v>
      </c>
    </row>
    <row r="23" spans="1:5" ht="13.5">
      <c r="A23" t="s">
        <v>653</v>
      </c>
      <c r="B23" t="s">
        <v>654</v>
      </c>
      <c r="E23" t="s">
        <v>52</v>
      </c>
    </row>
    <row r="24" spans="1:5" ht="13.5">
      <c r="A24" t="s">
        <v>655</v>
      </c>
      <c r="B24" t="s">
        <v>656</v>
      </c>
      <c r="E24" t="s">
        <v>716</v>
      </c>
    </row>
    <row r="25" spans="1:5" ht="13.5">
      <c r="A25" t="s">
        <v>657</v>
      </c>
      <c r="B25" t="s">
        <v>658</v>
      </c>
      <c r="E25" t="s">
        <v>716</v>
      </c>
    </row>
    <row r="26" spans="1:5" ht="13.5">
      <c r="A26" t="s">
        <v>659</v>
      </c>
      <c r="B26" t="s">
        <v>660</v>
      </c>
      <c r="E26" t="s">
        <v>50</v>
      </c>
    </row>
    <row r="27" spans="1:5" ht="13.5">
      <c r="A27" t="s">
        <v>661</v>
      </c>
      <c r="B27" t="s">
        <v>662</v>
      </c>
      <c r="E27" t="s">
        <v>560</v>
      </c>
    </row>
    <row r="28" spans="1:5" ht="13.5">
      <c r="A28" t="s">
        <v>663</v>
      </c>
      <c r="B28" t="s">
        <v>339</v>
      </c>
      <c r="E28" t="s">
        <v>560</v>
      </c>
    </row>
    <row r="29" spans="1:5" ht="13.5">
      <c r="A29" t="s">
        <v>664</v>
      </c>
      <c r="B29" t="s">
        <v>665</v>
      </c>
      <c r="E29" t="s">
        <v>716</v>
      </c>
    </row>
    <row r="30" spans="1:5" ht="13.5">
      <c r="A30" t="s">
        <v>666</v>
      </c>
      <c r="B30" t="s">
        <v>667</v>
      </c>
      <c r="E30" t="s">
        <v>50</v>
      </c>
    </row>
    <row r="31" spans="1:5" ht="13.5">
      <c r="A31" t="s">
        <v>668</v>
      </c>
      <c r="B31" t="s">
        <v>669</v>
      </c>
      <c r="E31" t="s">
        <v>560</v>
      </c>
    </row>
    <row r="32" spans="1:5" ht="13.5">
      <c r="A32" t="s">
        <v>646</v>
      </c>
      <c r="B32" t="s">
        <v>670</v>
      </c>
      <c r="E32" t="s">
        <v>716</v>
      </c>
    </row>
    <row r="33" spans="1:5" ht="13.5">
      <c r="A33" t="s">
        <v>671</v>
      </c>
      <c r="B33" t="s">
        <v>672</v>
      </c>
      <c r="E33" t="s">
        <v>716</v>
      </c>
    </row>
  </sheetData>
  <printOptions/>
  <pageMargins left="0.75" right="0.75" top="1" bottom="1" header="0.512" footer="0.512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35"/>
  <sheetViews>
    <sheetView workbookViewId="0" topLeftCell="A1">
      <selection activeCell="E31" sqref="E31"/>
    </sheetView>
  </sheetViews>
  <sheetFormatPr defaultColWidth="9.00390625" defaultRowHeight="13.5"/>
  <cols>
    <col min="1" max="1" width="12.75390625" style="0" customWidth="1"/>
    <col min="2" max="2" width="59.50390625" style="0" customWidth="1"/>
    <col min="3" max="3" width="5.25390625" style="0" customWidth="1"/>
    <col min="4" max="4" width="9.75390625" style="0" customWidth="1"/>
    <col min="5" max="5" width="18.50390625" style="0" customWidth="1"/>
  </cols>
  <sheetData>
    <row r="1" spans="1:5" ht="13.5">
      <c r="A1" t="s">
        <v>48</v>
      </c>
      <c r="B1" t="s">
        <v>1</v>
      </c>
      <c r="C1" t="s">
        <v>56</v>
      </c>
      <c r="D1" t="s">
        <v>2</v>
      </c>
      <c r="E1" t="s">
        <v>51</v>
      </c>
    </row>
    <row r="2" spans="1:7" ht="13.5">
      <c r="A2" t="s">
        <v>674</v>
      </c>
      <c r="B2" t="s">
        <v>675</v>
      </c>
      <c r="E2" t="s">
        <v>717</v>
      </c>
      <c r="G2">
        <f>COUNTIF(E:E,"理論")</f>
        <v>7</v>
      </c>
    </row>
    <row r="3" spans="1:7" ht="13.5">
      <c r="A3" t="s">
        <v>676</v>
      </c>
      <c r="B3" t="s">
        <v>677</v>
      </c>
      <c r="E3" t="s">
        <v>52</v>
      </c>
      <c r="G3">
        <f>COUNTIF(E:E,"研究法")</f>
        <v>4</v>
      </c>
    </row>
    <row r="4" spans="1:7" ht="13.5">
      <c r="A4" t="s">
        <v>678</v>
      </c>
      <c r="B4" t="s">
        <v>679</v>
      </c>
      <c r="E4" t="s">
        <v>52</v>
      </c>
      <c r="G4">
        <f>COUNTIF(E:E,"運営")</f>
        <v>8</v>
      </c>
    </row>
    <row r="5" spans="1:7" ht="13.5">
      <c r="A5" t="s">
        <v>680</v>
      </c>
      <c r="B5" t="s">
        <v>681</v>
      </c>
      <c r="E5" t="s">
        <v>50</v>
      </c>
      <c r="G5">
        <f>COUNTIF(E:E,"教育方法")</f>
        <v>0</v>
      </c>
    </row>
    <row r="6" spans="1:7" ht="13.5">
      <c r="A6" t="s">
        <v>682</v>
      </c>
      <c r="B6" t="s">
        <v>339</v>
      </c>
      <c r="E6" t="s">
        <v>560</v>
      </c>
      <c r="G6">
        <f>COUNTIF(E:E,"インターン")</f>
        <v>2</v>
      </c>
    </row>
    <row r="7" spans="1:7" ht="13.5">
      <c r="A7" t="s">
        <v>683</v>
      </c>
      <c r="B7" t="s">
        <v>684</v>
      </c>
      <c r="E7" t="s">
        <v>50</v>
      </c>
      <c r="G7">
        <f>COUNTIF(E:E,"その他")</f>
        <v>1</v>
      </c>
    </row>
    <row r="8" spans="1:7" ht="13.5">
      <c r="A8" t="s">
        <v>685</v>
      </c>
      <c r="B8" t="s">
        <v>686</v>
      </c>
      <c r="E8" t="s">
        <v>716</v>
      </c>
      <c r="G8">
        <f>SUM(G2:G7)</f>
        <v>22</v>
      </c>
    </row>
    <row r="9" spans="1:5" ht="13.5">
      <c r="A9" t="s">
        <v>687</v>
      </c>
      <c r="B9" t="s">
        <v>688</v>
      </c>
      <c r="E9" t="s">
        <v>50</v>
      </c>
    </row>
    <row r="10" spans="1:5" ht="13.5">
      <c r="A10" t="s">
        <v>689</v>
      </c>
      <c r="B10" t="s">
        <v>690</v>
      </c>
      <c r="E10" t="s">
        <v>716</v>
      </c>
    </row>
    <row r="11" spans="1:5" ht="13.5">
      <c r="A11" t="s">
        <v>691</v>
      </c>
      <c r="B11" t="s">
        <v>692</v>
      </c>
      <c r="E11" t="s">
        <v>560</v>
      </c>
    </row>
    <row r="12" spans="1:5" ht="13.5">
      <c r="A12" t="s">
        <v>693</v>
      </c>
      <c r="B12" t="s">
        <v>694</v>
      </c>
      <c r="E12" t="s">
        <v>716</v>
      </c>
    </row>
    <row r="13" spans="1:5" ht="13.5">
      <c r="A13" t="s">
        <v>695</v>
      </c>
      <c r="B13" t="s">
        <v>696</v>
      </c>
      <c r="E13" t="s">
        <v>50</v>
      </c>
    </row>
    <row r="14" spans="1:5" ht="13.5">
      <c r="A14" t="s">
        <v>697</v>
      </c>
      <c r="B14" t="s">
        <v>698</v>
      </c>
      <c r="E14" t="s">
        <v>560</v>
      </c>
    </row>
    <row r="15" spans="1:5" ht="13.5">
      <c r="A15" t="s">
        <v>699</v>
      </c>
      <c r="B15" t="s">
        <v>718</v>
      </c>
      <c r="E15" t="s">
        <v>716</v>
      </c>
    </row>
    <row r="16" spans="1:5" ht="13.5">
      <c r="A16" t="s">
        <v>700</v>
      </c>
      <c r="B16" t="s">
        <v>701</v>
      </c>
      <c r="E16" t="s">
        <v>573</v>
      </c>
    </row>
    <row r="17" spans="1:6" ht="13.5">
      <c r="A17" t="s">
        <v>702</v>
      </c>
      <c r="B17" t="s">
        <v>703</v>
      </c>
      <c r="E17" t="s">
        <v>50</v>
      </c>
      <c r="F17" t="s">
        <v>55</v>
      </c>
    </row>
    <row r="18" spans="1:5" ht="13.5">
      <c r="A18" t="s">
        <v>704</v>
      </c>
      <c r="B18" t="s">
        <v>705</v>
      </c>
      <c r="E18" t="s">
        <v>716</v>
      </c>
    </row>
    <row r="19" spans="1:5" ht="13.5">
      <c r="A19" t="s">
        <v>678</v>
      </c>
      <c r="B19" t="s">
        <v>679</v>
      </c>
      <c r="C19">
        <v>2</v>
      </c>
      <c r="E19" t="s">
        <v>52</v>
      </c>
    </row>
    <row r="20" spans="1:5" ht="13.5">
      <c r="A20" t="s">
        <v>676</v>
      </c>
      <c r="B20" t="s">
        <v>706</v>
      </c>
      <c r="C20">
        <v>4</v>
      </c>
      <c r="E20" t="s">
        <v>52</v>
      </c>
    </row>
    <row r="21" spans="1:5" ht="13.5">
      <c r="A21" t="s">
        <v>680</v>
      </c>
      <c r="B21" t="s">
        <v>681</v>
      </c>
      <c r="C21">
        <v>3</v>
      </c>
      <c r="E21" t="s">
        <v>50</v>
      </c>
    </row>
    <row r="22" spans="1:5" ht="13.5">
      <c r="A22" t="s">
        <v>687</v>
      </c>
      <c r="B22" t="s">
        <v>688</v>
      </c>
      <c r="C22">
        <v>3</v>
      </c>
      <c r="E22" t="s">
        <v>716</v>
      </c>
    </row>
    <row r="23" spans="1:5" ht="13.5">
      <c r="A23" t="s">
        <v>697</v>
      </c>
      <c r="B23" t="s">
        <v>698</v>
      </c>
      <c r="C23">
        <v>3</v>
      </c>
      <c r="E23" t="s">
        <v>560</v>
      </c>
    </row>
    <row r="24" spans="1:5" ht="13.5">
      <c r="A24" t="s">
        <v>682</v>
      </c>
      <c r="B24" t="s">
        <v>339</v>
      </c>
      <c r="C24">
        <v>3</v>
      </c>
      <c r="E24" t="s">
        <v>560</v>
      </c>
    </row>
    <row r="25" spans="1:5" ht="13.5">
      <c r="A25" t="s">
        <v>691</v>
      </c>
      <c r="B25" t="s">
        <v>692</v>
      </c>
      <c r="C25">
        <v>3</v>
      </c>
      <c r="E25" t="s">
        <v>560</v>
      </c>
    </row>
    <row r="26" spans="1:5" ht="13.5">
      <c r="A26" t="s">
        <v>683</v>
      </c>
      <c r="B26" t="s">
        <v>684</v>
      </c>
      <c r="C26">
        <v>1</v>
      </c>
      <c r="E26" t="s">
        <v>50</v>
      </c>
    </row>
    <row r="27" spans="1:5" ht="13.5">
      <c r="A27" t="s">
        <v>700</v>
      </c>
      <c r="B27" t="s">
        <v>707</v>
      </c>
      <c r="C27">
        <v>1</v>
      </c>
      <c r="E27" t="s">
        <v>716</v>
      </c>
    </row>
    <row r="28" spans="1:5" ht="13.5">
      <c r="A28" t="s">
        <v>708</v>
      </c>
      <c r="B28" t="s">
        <v>709</v>
      </c>
      <c r="C28">
        <v>3</v>
      </c>
      <c r="E28" t="s">
        <v>716</v>
      </c>
    </row>
    <row r="29" spans="1:6" ht="13.5">
      <c r="A29" t="s">
        <v>702</v>
      </c>
      <c r="B29" t="s">
        <v>703</v>
      </c>
      <c r="C29">
        <v>3</v>
      </c>
      <c r="E29" t="s">
        <v>560</v>
      </c>
      <c r="F29" t="s">
        <v>55</v>
      </c>
    </row>
    <row r="30" spans="1:5" ht="13.5">
      <c r="A30" t="s">
        <v>695</v>
      </c>
      <c r="B30" t="s">
        <v>710</v>
      </c>
      <c r="C30">
        <v>3</v>
      </c>
      <c r="E30" t="s">
        <v>571</v>
      </c>
    </row>
    <row r="31" spans="1:5" ht="13.5">
      <c r="A31" t="s">
        <v>711</v>
      </c>
      <c r="B31" t="s">
        <v>712</v>
      </c>
      <c r="C31">
        <v>3</v>
      </c>
      <c r="E31" t="s">
        <v>716</v>
      </c>
    </row>
    <row r="32" spans="1:5" ht="13.5">
      <c r="A32" t="s">
        <v>713</v>
      </c>
      <c r="B32" t="s">
        <v>714</v>
      </c>
      <c r="C32">
        <v>3</v>
      </c>
      <c r="E32" t="s">
        <v>560</v>
      </c>
    </row>
    <row r="33" spans="1:5" ht="13.5">
      <c r="A33" t="s">
        <v>715</v>
      </c>
      <c r="B33" t="s">
        <v>690</v>
      </c>
      <c r="C33">
        <v>3</v>
      </c>
      <c r="E33" t="s">
        <v>716</v>
      </c>
    </row>
    <row r="34" spans="1:5" ht="13.5">
      <c r="A34" t="s">
        <v>693</v>
      </c>
      <c r="B34" t="s">
        <v>694</v>
      </c>
      <c r="C34">
        <v>3</v>
      </c>
      <c r="E34" t="s">
        <v>716</v>
      </c>
    </row>
    <row r="35" spans="1:5" ht="13.5">
      <c r="A35" t="s">
        <v>685</v>
      </c>
      <c r="B35" t="s">
        <v>686</v>
      </c>
      <c r="C35">
        <v>3</v>
      </c>
      <c r="E35" t="s">
        <v>716</v>
      </c>
    </row>
  </sheetData>
  <printOptions/>
  <pageMargins left="0.75" right="0.75" top="1" bottom="1" header="0.512" footer="0.512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60"/>
  <sheetViews>
    <sheetView workbookViewId="0" topLeftCell="A16">
      <selection activeCell="E9" sqref="E9"/>
    </sheetView>
  </sheetViews>
  <sheetFormatPr defaultColWidth="9.00390625" defaultRowHeight="13.5"/>
  <cols>
    <col min="1" max="1" width="12.75390625" style="0" customWidth="1"/>
    <col min="2" max="2" width="59.50390625" style="0" customWidth="1"/>
    <col min="3" max="3" width="4.25390625" style="0" customWidth="1"/>
    <col min="4" max="4" width="6.125" style="0" customWidth="1"/>
    <col min="6" max="6" width="7.75390625" style="0" customWidth="1"/>
  </cols>
  <sheetData>
    <row r="1" spans="1:6" ht="13.5">
      <c r="A1" s="4" t="s">
        <v>48</v>
      </c>
      <c r="B1" s="4" t="s">
        <v>1</v>
      </c>
      <c r="C1" s="4" t="s">
        <v>56</v>
      </c>
      <c r="D1" s="4" t="s">
        <v>561</v>
      </c>
      <c r="E1" s="4" t="s">
        <v>51</v>
      </c>
      <c r="F1" s="4"/>
    </row>
    <row r="2" spans="1:7" ht="13.5">
      <c r="A2" s="4" t="s">
        <v>57</v>
      </c>
      <c r="B2" s="4" t="s">
        <v>58</v>
      </c>
      <c r="C2" s="4" t="s">
        <v>45</v>
      </c>
      <c r="D2" s="4"/>
      <c r="E2" s="4" t="s">
        <v>50</v>
      </c>
      <c r="F2" s="4"/>
      <c r="G2">
        <f>COUNTIF(E:E,"理論")</f>
        <v>16</v>
      </c>
    </row>
    <row r="3" spans="1:7" ht="13.5">
      <c r="A3" s="4" t="s">
        <v>59</v>
      </c>
      <c r="B3" s="4" t="s">
        <v>60</v>
      </c>
      <c r="C3" s="4"/>
      <c r="D3" s="4"/>
      <c r="E3" s="4" t="s">
        <v>50</v>
      </c>
      <c r="F3" s="4"/>
      <c r="G3">
        <f>COUNTIF(E:E,"研究法")</f>
        <v>3</v>
      </c>
    </row>
    <row r="4" spans="1:7" ht="13.5">
      <c r="A4" s="4" t="s">
        <v>61</v>
      </c>
      <c r="B4" s="4" t="s">
        <v>62</v>
      </c>
      <c r="C4" s="4"/>
      <c r="D4" s="4"/>
      <c r="E4" s="4" t="s">
        <v>50</v>
      </c>
      <c r="F4" s="4"/>
      <c r="G4">
        <f>COUNTIF(E:E,"運営")</f>
        <v>7</v>
      </c>
    </row>
    <row r="5" spans="1:7" ht="13.5">
      <c r="A5" s="4" t="s">
        <v>63</v>
      </c>
      <c r="B5" s="4" t="s">
        <v>64</v>
      </c>
      <c r="C5" s="4"/>
      <c r="D5" s="4"/>
      <c r="E5" s="4" t="s">
        <v>560</v>
      </c>
      <c r="F5" s="4"/>
      <c r="G5">
        <f>COUNTIF(E:E,"教育方法")</f>
        <v>15</v>
      </c>
    </row>
    <row r="6" spans="1:7" ht="13.5">
      <c r="A6" s="4" t="s">
        <v>65</v>
      </c>
      <c r="B6" s="4" t="s">
        <v>66</v>
      </c>
      <c r="C6" s="4"/>
      <c r="D6" s="4"/>
      <c r="E6" s="4" t="s">
        <v>53</v>
      </c>
      <c r="F6" s="4"/>
      <c r="G6">
        <f>COUNTIF(E:E,"インターン")</f>
        <v>1</v>
      </c>
    </row>
    <row r="7" spans="1:7" ht="13.5">
      <c r="A7" s="4" t="s">
        <v>67</v>
      </c>
      <c r="B7" s="4" t="s">
        <v>68</v>
      </c>
      <c r="C7" s="4"/>
      <c r="D7" s="4"/>
      <c r="E7" s="4" t="s">
        <v>50</v>
      </c>
      <c r="F7" s="4"/>
      <c r="G7">
        <f>COUNTIF(E:E,"その他")</f>
        <v>1</v>
      </c>
    </row>
    <row r="8" spans="1:7" ht="13.5">
      <c r="A8" s="4" t="s">
        <v>69</v>
      </c>
      <c r="B8" s="4" t="s">
        <v>562</v>
      </c>
      <c r="C8" s="4"/>
      <c r="D8" s="4"/>
      <c r="E8" s="4" t="s">
        <v>50</v>
      </c>
      <c r="F8" s="4"/>
      <c r="G8">
        <f>SUM(G2:G7)</f>
        <v>43</v>
      </c>
    </row>
    <row r="9" spans="1:6" ht="13.5">
      <c r="A9" s="4" t="s">
        <v>70</v>
      </c>
      <c r="B9" s="4" t="s">
        <v>563</v>
      </c>
      <c r="C9" s="4"/>
      <c r="D9" s="4"/>
      <c r="E9" s="4" t="s">
        <v>52</v>
      </c>
      <c r="F9" s="4"/>
    </row>
    <row r="10" spans="1:6" ht="13.5">
      <c r="A10" s="4" t="s">
        <v>71</v>
      </c>
      <c r="B10" s="4" t="s">
        <v>564</v>
      </c>
      <c r="C10" s="4"/>
      <c r="D10" s="4"/>
      <c r="E10" s="4" t="s">
        <v>52</v>
      </c>
      <c r="F10" s="4"/>
    </row>
    <row r="11" spans="1:6" ht="13.5">
      <c r="A11" s="4" t="s">
        <v>72</v>
      </c>
      <c r="B11" s="4" t="s">
        <v>73</v>
      </c>
      <c r="C11" s="4"/>
      <c r="D11" s="4"/>
      <c r="E11" s="4" t="s">
        <v>53</v>
      </c>
      <c r="F11" s="4"/>
    </row>
    <row r="12" spans="1:6" ht="13.5">
      <c r="A12" s="4" t="s">
        <v>74</v>
      </c>
      <c r="B12" s="4" t="s">
        <v>75</v>
      </c>
      <c r="C12" s="4"/>
      <c r="D12" s="4"/>
      <c r="E12" s="4" t="s">
        <v>572</v>
      </c>
      <c r="F12" s="4"/>
    </row>
    <row r="13" spans="1:6" ht="13.5">
      <c r="A13" s="4" t="s">
        <v>76</v>
      </c>
      <c r="B13" s="4" t="s">
        <v>77</v>
      </c>
      <c r="C13" s="4"/>
      <c r="D13" s="4"/>
      <c r="E13" s="4" t="s">
        <v>571</v>
      </c>
      <c r="F13" s="4"/>
    </row>
    <row r="14" spans="1:6" ht="13.5">
      <c r="A14" s="4" t="s">
        <v>78</v>
      </c>
      <c r="B14" s="4" t="s">
        <v>565</v>
      </c>
      <c r="C14" s="4"/>
      <c r="D14" s="4"/>
      <c r="E14" s="4" t="s">
        <v>53</v>
      </c>
      <c r="F14" s="4"/>
    </row>
    <row r="15" spans="1:6" ht="13.5">
      <c r="A15" s="4" t="s">
        <v>79</v>
      </c>
      <c r="B15" s="4" t="s">
        <v>80</v>
      </c>
      <c r="C15" s="4"/>
      <c r="D15" s="4"/>
      <c r="E15" s="4" t="s">
        <v>53</v>
      </c>
      <c r="F15" s="4"/>
    </row>
    <row r="16" spans="1:6" ht="13.5">
      <c r="A16" s="4" t="s">
        <v>81</v>
      </c>
      <c r="B16" s="4" t="s">
        <v>82</v>
      </c>
      <c r="C16" s="4"/>
      <c r="D16" s="4"/>
      <c r="E16" s="4" t="s">
        <v>560</v>
      </c>
      <c r="F16" s="4"/>
    </row>
    <row r="17" spans="1:6" ht="13.5">
      <c r="A17" s="4" t="s">
        <v>83</v>
      </c>
      <c r="B17" s="4" t="s">
        <v>84</v>
      </c>
      <c r="C17" s="4"/>
      <c r="D17" s="4"/>
      <c r="E17" s="4" t="s">
        <v>50</v>
      </c>
      <c r="F17" s="4"/>
    </row>
    <row r="18" spans="1:6" ht="13.5">
      <c r="A18" s="4" t="s">
        <v>85</v>
      </c>
      <c r="B18" s="4" t="s">
        <v>566</v>
      </c>
      <c r="C18" s="4"/>
      <c r="D18" s="4"/>
      <c r="E18" s="4" t="s">
        <v>50</v>
      </c>
      <c r="F18" s="4"/>
    </row>
    <row r="19" spans="1:6" ht="13.5">
      <c r="A19" s="4" t="s">
        <v>86</v>
      </c>
      <c r="B19" s="4" t="s">
        <v>133</v>
      </c>
      <c r="C19" s="4"/>
      <c r="D19" s="4"/>
      <c r="E19" s="4" t="s">
        <v>52</v>
      </c>
      <c r="F19" s="4"/>
    </row>
    <row r="20" spans="1:6" ht="13.5">
      <c r="A20" s="4" t="s">
        <v>87</v>
      </c>
      <c r="B20" s="4" t="s">
        <v>88</v>
      </c>
      <c r="C20" s="4"/>
      <c r="D20" s="4"/>
      <c r="E20" s="4" t="s">
        <v>50</v>
      </c>
      <c r="F20" s="4"/>
    </row>
    <row r="21" spans="1:6" ht="13.5">
      <c r="A21" s="4" t="s">
        <v>89</v>
      </c>
      <c r="B21" s="4" t="s">
        <v>567</v>
      </c>
      <c r="C21" s="4"/>
      <c r="D21" s="4"/>
      <c r="E21" s="4" t="s">
        <v>50</v>
      </c>
      <c r="F21" s="4"/>
    </row>
    <row r="22" spans="1:6" ht="13.5">
      <c r="A22" s="4" t="s">
        <v>90</v>
      </c>
      <c r="B22" s="4" t="s">
        <v>91</v>
      </c>
      <c r="C22" s="4"/>
      <c r="D22" s="4"/>
      <c r="E22" s="4" t="s">
        <v>53</v>
      </c>
      <c r="F22" s="4"/>
    </row>
    <row r="23" spans="1:6" ht="13.5">
      <c r="A23" s="4" t="s">
        <v>92</v>
      </c>
      <c r="B23" s="4" t="s">
        <v>568</v>
      </c>
      <c r="C23" s="4"/>
      <c r="D23" s="4"/>
      <c r="E23" s="4" t="s">
        <v>560</v>
      </c>
      <c r="F23" s="4"/>
    </row>
    <row r="24" spans="1:6" ht="13.5">
      <c r="A24" s="4" t="s">
        <v>93</v>
      </c>
      <c r="B24" s="4" t="s">
        <v>569</v>
      </c>
      <c r="C24" s="4"/>
      <c r="D24" s="4"/>
      <c r="E24" s="4" t="s">
        <v>560</v>
      </c>
      <c r="F24" s="4"/>
    </row>
    <row r="25" spans="1:6" ht="13.5">
      <c r="A25" s="4" t="s">
        <v>94</v>
      </c>
      <c r="B25" s="4" t="s">
        <v>95</v>
      </c>
      <c r="C25" s="4"/>
      <c r="D25" s="4"/>
      <c r="E25" s="4" t="s">
        <v>50</v>
      </c>
      <c r="F25" s="4"/>
    </row>
    <row r="26" spans="1:6" ht="13.5">
      <c r="A26" s="4" t="s">
        <v>96</v>
      </c>
      <c r="B26" s="4" t="s">
        <v>570</v>
      </c>
      <c r="C26" s="4"/>
      <c r="D26" s="4"/>
      <c r="E26" s="4" t="s">
        <v>50</v>
      </c>
      <c r="F26" s="4" t="s">
        <v>55</v>
      </c>
    </row>
    <row r="27" spans="1:6" ht="13.5">
      <c r="A27" s="4" t="s">
        <v>97</v>
      </c>
      <c r="B27" s="4" t="s">
        <v>98</v>
      </c>
      <c r="C27" s="4"/>
      <c r="D27" s="4"/>
      <c r="E27" s="4" t="s">
        <v>50</v>
      </c>
      <c r="F27" s="4"/>
    </row>
    <row r="28" spans="1:6" ht="13.5">
      <c r="A28" s="4" t="s">
        <v>99</v>
      </c>
      <c r="B28" s="4" t="s">
        <v>100</v>
      </c>
      <c r="C28" s="4"/>
      <c r="D28" s="4"/>
      <c r="E28" s="4" t="s">
        <v>53</v>
      </c>
      <c r="F28" s="4"/>
    </row>
    <row r="29" spans="1:6" ht="13.5">
      <c r="A29" s="4" t="s">
        <v>101</v>
      </c>
      <c r="B29" s="4" t="s">
        <v>102</v>
      </c>
      <c r="C29" s="4"/>
      <c r="D29" s="4"/>
      <c r="E29" s="4" t="s">
        <v>50</v>
      </c>
      <c r="F29" s="4"/>
    </row>
    <row r="30" spans="1:6" ht="13.5">
      <c r="A30" s="4" t="s">
        <v>103</v>
      </c>
      <c r="B30" s="4" t="s">
        <v>104</v>
      </c>
      <c r="C30" s="4"/>
      <c r="D30" s="4"/>
      <c r="E30" s="4" t="s">
        <v>53</v>
      </c>
      <c r="F30" s="4"/>
    </row>
    <row r="31" spans="1:6" ht="13.5">
      <c r="A31" s="4" t="s">
        <v>105</v>
      </c>
      <c r="B31" s="4" t="s">
        <v>106</v>
      </c>
      <c r="C31" s="4"/>
      <c r="D31" s="4"/>
      <c r="E31" s="4" t="s">
        <v>560</v>
      </c>
      <c r="F31" s="4"/>
    </row>
    <row r="32" spans="1:6" ht="13.5">
      <c r="A32" s="4" t="s">
        <v>107</v>
      </c>
      <c r="B32" s="4" t="s">
        <v>108</v>
      </c>
      <c r="C32" s="4"/>
      <c r="D32" s="4"/>
      <c r="E32" s="4" t="s">
        <v>560</v>
      </c>
      <c r="F32" s="4"/>
    </row>
    <row r="33" spans="1:6" ht="13.5">
      <c r="A33" s="4" t="s">
        <v>109</v>
      </c>
      <c r="B33" s="4" t="s">
        <v>110</v>
      </c>
      <c r="C33" s="4"/>
      <c r="D33" s="4"/>
      <c r="E33" s="4" t="s">
        <v>560</v>
      </c>
      <c r="F33" s="4"/>
    </row>
    <row r="34" spans="1:6" ht="13.5">
      <c r="A34" s="4" t="s">
        <v>111</v>
      </c>
      <c r="B34" s="4" t="s">
        <v>112</v>
      </c>
      <c r="C34" s="4"/>
      <c r="D34" s="4"/>
      <c r="E34" s="4" t="s">
        <v>53</v>
      </c>
      <c r="F34" s="4"/>
    </row>
    <row r="35" spans="1:6" ht="13.5">
      <c r="A35" s="4" t="s">
        <v>113</v>
      </c>
      <c r="B35" s="4" t="s">
        <v>114</v>
      </c>
      <c r="C35" s="4"/>
      <c r="D35" s="4"/>
      <c r="E35" s="4" t="s">
        <v>53</v>
      </c>
      <c r="F35" s="4"/>
    </row>
    <row r="36" spans="1:6" ht="13.5">
      <c r="A36" s="4" t="s">
        <v>115</v>
      </c>
      <c r="B36" s="4" t="s">
        <v>116</v>
      </c>
      <c r="C36" s="4"/>
      <c r="D36" s="4"/>
      <c r="E36" s="4" t="s">
        <v>53</v>
      </c>
      <c r="F36" s="4"/>
    </row>
    <row r="37" spans="1:6" ht="13.5">
      <c r="A37" s="4" t="s">
        <v>117</v>
      </c>
      <c r="B37" s="4" t="s">
        <v>118</v>
      </c>
      <c r="C37" s="4"/>
      <c r="D37" s="4"/>
      <c r="E37" s="4" t="s">
        <v>53</v>
      </c>
      <c r="F37" s="4"/>
    </row>
    <row r="38" spans="1:6" ht="13.5">
      <c r="A38" s="4" t="s">
        <v>119</v>
      </c>
      <c r="B38" s="4" t="s">
        <v>120</v>
      </c>
      <c r="C38" s="4"/>
      <c r="D38" s="4"/>
      <c r="E38" s="4" t="s">
        <v>53</v>
      </c>
      <c r="F38" s="4"/>
    </row>
    <row r="39" spans="1:6" ht="13.5">
      <c r="A39" s="4" t="s">
        <v>121</v>
      </c>
      <c r="B39" s="4" t="s">
        <v>122</v>
      </c>
      <c r="C39" s="4"/>
      <c r="D39" s="4"/>
      <c r="E39" s="4" t="s">
        <v>50</v>
      </c>
      <c r="F39" s="4"/>
    </row>
    <row r="40" spans="1:6" ht="13.5">
      <c r="A40" s="4" t="s">
        <v>123</v>
      </c>
      <c r="B40" s="4" t="s">
        <v>124</v>
      </c>
      <c r="C40" s="4"/>
      <c r="D40" s="4"/>
      <c r="E40" s="4" t="s">
        <v>53</v>
      </c>
      <c r="F40" s="4"/>
    </row>
    <row r="41" spans="1:6" ht="13.5">
      <c r="A41" s="4" t="s">
        <v>125</v>
      </c>
      <c r="B41" s="4" t="s">
        <v>126</v>
      </c>
      <c r="C41" s="4"/>
      <c r="D41" s="4"/>
      <c r="E41" s="4" t="s">
        <v>53</v>
      </c>
      <c r="F41" s="4"/>
    </row>
    <row r="42" spans="1:6" ht="13.5">
      <c r="A42" s="4" t="s">
        <v>127</v>
      </c>
      <c r="B42" s="4" t="s">
        <v>128</v>
      </c>
      <c r="C42" s="4"/>
      <c r="D42" s="4"/>
      <c r="E42" s="4" t="s">
        <v>53</v>
      </c>
      <c r="F42" s="4" t="s">
        <v>55</v>
      </c>
    </row>
    <row r="43" spans="1:6" ht="13.5">
      <c r="A43" s="4" t="s">
        <v>129</v>
      </c>
      <c r="B43" s="4" t="s">
        <v>130</v>
      </c>
      <c r="C43" s="4"/>
      <c r="D43" s="4"/>
      <c r="E43" s="4" t="s">
        <v>50</v>
      </c>
      <c r="F43" s="4"/>
    </row>
    <row r="44" spans="1:6" ht="13.5">
      <c r="A44" s="4" t="s">
        <v>131</v>
      </c>
      <c r="B44" s="4" t="s">
        <v>132</v>
      </c>
      <c r="C44" s="4"/>
      <c r="D44" s="4"/>
      <c r="E44" s="4" t="s">
        <v>50</v>
      </c>
      <c r="F44" s="4" t="s">
        <v>55</v>
      </c>
    </row>
    <row r="45" spans="1:6" ht="13.5">
      <c r="A45" s="4"/>
      <c r="B45" s="4"/>
      <c r="C45" s="4"/>
      <c r="D45" s="4"/>
      <c r="E45" s="4"/>
      <c r="F45" s="4"/>
    </row>
    <row r="46" spans="1:6" ht="13.5">
      <c r="A46" s="4"/>
      <c r="B46" s="4"/>
      <c r="C46" s="4"/>
      <c r="D46" s="4"/>
      <c r="E46" s="4"/>
      <c r="F46" s="4"/>
    </row>
    <row r="47" spans="1:6" ht="13.5">
      <c r="A47" s="4"/>
      <c r="B47" s="4"/>
      <c r="C47" s="4"/>
      <c r="D47" s="4"/>
      <c r="E47" s="4"/>
      <c r="F47" s="4"/>
    </row>
    <row r="48" spans="1:6" ht="13.5">
      <c r="A48" s="4"/>
      <c r="B48" s="4"/>
      <c r="C48" s="4"/>
      <c r="D48" s="4"/>
      <c r="E48" s="4"/>
      <c r="F48" s="4"/>
    </row>
    <row r="49" spans="1:6" ht="13.5">
      <c r="A49" s="4"/>
      <c r="B49" s="4"/>
      <c r="C49" s="4"/>
      <c r="D49" s="4"/>
      <c r="E49" s="4"/>
      <c r="F49" s="4"/>
    </row>
    <row r="50" spans="1:6" ht="13.5">
      <c r="A50" s="4"/>
      <c r="B50" s="4"/>
      <c r="C50" s="4"/>
      <c r="D50" s="4"/>
      <c r="E50" s="4"/>
      <c r="F50" s="4"/>
    </row>
    <row r="51" spans="1:6" ht="13.5">
      <c r="A51" s="4"/>
      <c r="B51" s="4"/>
      <c r="C51" s="4"/>
      <c r="D51" s="4"/>
      <c r="E51" s="4"/>
      <c r="F51" s="4"/>
    </row>
    <row r="52" spans="1:6" ht="13.5">
      <c r="A52" s="4"/>
      <c r="B52" s="4"/>
      <c r="C52" s="4"/>
      <c r="D52" s="4"/>
      <c r="E52" s="4"/>
      <c r="F52" s="4"/>
    </row>
    <row r="53" spans="1:6" ht="13.5">
      <c r="A53" s="4"/>
      <c r="B53" s="4"/>
      <c r="C53" s="4"/>
      <c r="D53" s="4"/>
      <c r="E53" s="4"/>
      <c r="F53" s="4"/>
    </row>
    <row r="54" spans="1:6" ht="13.5">
      <c r="A54" s="4"/>
      <c r="B54" s="4"/>
      <c r="C54" s="4"/>
      <c r="D54" s="4"/>
      <c r="E54" s="4"/>
      <c r="F54" s="4"/>
    </row>
    <row r="55" spans="1:6" ht="13.5">
      <c r="A55" s="4"/>
      <c r="B55" s="4"/>
      <c r="C55" s="4"/>
      <c r="D55" s="4"/>
      <c r="E55" s="4"/>
      <c r="F55" s="4"/>
    </row>
    <row r="56" spans="1:6" ht="13.5">
      <c r="A56" s="4"/>
      <c r="B56" s="4"/>
      <c r="C56" s="4"/>
      <c r="D56" s="4"/>
      <c r="E56" s="4"/>
      <c r="F56" s="4"/>
    </row>
    <row r="57" spans="1:6" ht="13.5">
      <c r="A57" s="4"/>
      <c r="B57" s="4"/>
      <c r="C57" s="4"/>
      <c r="D57" s="4"/>
      <c r="E57" s="4"/>
      <c r="F57" s="4"/>
    </row>
    <row r="58" spans="1:6" ht="13.5">
      <c r="A58" s="4"/>
      <c r="B58" s="4"/>
      <c r="C58" s="4"/>
      <c r="D58" s="4"/>
      <c r="E58" s="4"/>
      <c r="F58" s="4"/>
    </row>
    <row r="59" spans="1:6" ht="13.5">
      <c r="A59" s="4"/>
      <c r="B59" s="4"/>
      <c r="C59" s="4"/>
      <c r="D59" s="4"/>
      <c r="E59" s="4"/>
      <c r="F59" s="4"/>
    </row>
    <row r="60" spans="1:6" ht="13.5">
      <c r="A60" s="4"/>
      <c r="B60" s="4"/>
      <c r="C60" s="4"/>
      <c r="D60" s="4"/>
      <c r="E60" s="4"/>
      <c r="F60" s="4"/>
    </row>
  </sheetData>
  <printOptions/>
  <pageMargins left="0.75" right="0.27" top="0.71" bottom="0.53" header="0.34" footer="0.44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23"/>
  <sheetViews>
    <sheetView workbookViewId="0" topLeftCell="A1">
      <selection activeCell="A1" sqref="A1"/>
    </sheetView>
  </sheetViews>
  <sheetFormatPr defaultColWidth="9.00390625" defaultRowHeight="13.5"/>
  <cols>
    <col min="1" max="1" width="12.75390625" style="0" customWidth="1"/>
    <col min="2" max="2" width="59.50390625" style="0" customWidth="1"/>
    <col min="3" max="3" width="5.25390625" style="0" customWidth="1"/>
    <col min="4" max="4" width="9.75390625" style="0" customWidth="1"/>
    <col min="5" max="5" width="18.50390625" style="0" customWidth="1"/>
  </cols>
  <sheetData>
    <row r="1" spans="1:5" ht="13.5">
      <c r="A1" t="s">
        <v>48</v>
      </c>
      <c r="B1" t="s">
        <v>1</v>
      </c>
      <c r="C1" t="s">
        <v>56</v>
      </c>
      <c r="D1" t="s">
        <v>2</v>
      </c>
      <c r="E1" t="s">
        <v>51</v>
      </c>
    </row>
    <row r="2" spans="1:7" ht="13.5">
      <c r="A2" t="s">
        <v>513</v>
      </c>
      <c r="B2" t="s">
        <v>514</v>
      </c>
      <c r="D2">
        <v>3</v>
      </c>
      <c r="E2" s="4" t="s">
        <v>50</v>
      </c>
      <c r="G2">
        <f>COUNTIF(E:E,"理論")</f>
        <v>1</v>
      </c>
    </row>
    <row r="3" spans="1:7" ht="13.5">
      <c r="A3" t="s">
        <v>515</v>
      </c>
      <c r="B3" t="s">
        <v>516</v>
      </c>
      <c r="D3">
        <v>3</v>
      </c>
      <c r="E3" t="s">
        <v>560</v>
      </c>
      <c r="G3">
        <f>COUNTIF(E:E,"研究法")</f>
        <v>1</v>
      </c>
    </row>
    <row r="4" spans="1:7" ht="13.5">
      <c r="A4" t="s">
        <v>517</v>
      </c>
      <c r="B4" t="s">
        <v>518</v>
      </c>
      <c r="D4">
        <v>3</v>
      </c>
      <c r="E4" t="s">
        <v>716</v>
      </c>
      <c r="G4">
        <f>COUNTIF(E:E,"運営")</f>
        <v>14</v>
      </c>
    </row>
    <row r="5" spans="1:7" ht="13.5">
      <c r="A5" t="s">
        <v>519</v>
      </c>
      <c r="B5" t="s">
        <v>520</v>
      </c>
      <c r="D5">
        <v>3</v>
      </c>
      <c r="E5" t="s">
        <v>560</v>
      </c>
      <c r="G5">
        <f>COUNTIF(E:E,"教育")</f>
        <v>6</v>
      </c>
    </row>
    <row r="6" spans="1:7" ht="13.5">
      <c r="A6" t="s">
        <v>521</v>
      </c>
      <c r="B6" t="s">
        <v>522</v>
      </c>
      <c r="D6">
        <v>3</v>
      </c>
      <c r="E6" t="s">
        <v>716</v>
      </c>
      <c r="G6">
        <f>COUNTIF(E:E,"インターン")</f>
        <v>0</v>
      </c>
    </row>
    <row r="7" spans="1:7" ht="13.5">
      <c r="A7" t="s">
        <v>523</v>
      </c>
      <c r="B7" t="s">
        <v>524</v>
      </c>
      <c r="D7">
        <v>3</v>
      </c>
      <c r="E7" t="s">
        <v>560</v>
      </c>
      <c r="G7">
        <f>COUNTIF(E:E,"その他")</f>
        <v>0</v>
      </c>
    </row>
    <row r="8" spans="1:7" ht="13.5">
      <c r="A8" t="s">
        <v>525</v>
      </c>
      <c r="B8" t="s">
        <v>526</v>
      </c>
      <c r="D8">
        <v>3</v>
      </c>
      <c r="E8" t="s">
        <v>560</v>
      </c>
      <c r="G8">
        <f>SUM(G2:G7)</f>
        <v>22</v>
      </c>
    </row>
    <row r="9" spans="1:5" ht="13.5">
      <c r="A9" t="s">
        <v>527</v>
      </c>
      <c r="B9" t="s">
        <v>528</v>
      </c>
      <c r="D9">
        <v>3</v>
      </c>
      <c r="E9" t="s">
        <v>560</v>
      </c>
    </row>
    <row r="10" spans="1:5" ht="13.5">
      <c r="A10" t="s">
        <v>529</v>
      </c>
      <c r="B10" t="s">
        <v>530</v>
      </c>
      <c r="D10">
        <v>3</v>
      </c>
      <c r="E10" t="s">
        <v>716</v>
      </c>
    </row>
    <row r="11" spans="1:5" ht="13.5">
      <c r="A11" t="s">
        <v>531</v>
      </c>
      <c r="B11" t="s">
        <v>532</v>
      </c>
      <c r="D11">
        <v>3</v>
      </c>
      <c r="E11" t="s">
        <v>716</v>
      </c>
    </row>
    <row r="12" spans="1:5" ht="13.5">
      <c r="A12" t="s">
        <v>533</v>
      </c>
      <c r="B12" t="s">
        <v>534</v>
      </c>
      <c r="D12">
        <v>3</v>
      </c>
      <c r="E12" t="s">
        <v>560</v>
      </c>
    </row>
    <row r="13" spans="1:5" ht="13.5">
      <c r="A13" t="s">
        <v>535</v>
      </c>
      <c r="B13" t="s">
        <v>536</v>
      </c>
      <c r="D13">
        <v>3</v>
      </c>
      <c r="E13" t="s">
        <v>560</v>
      </c>
    </row>
    <row r="14" spans="1:5" ht="13.5">
      <c r="A14" t="s">
        <v>537</v>
      </c>
      <c r="B14" t="s">
        <v>538</v>
      </c>
      <c r="D14">
        <v>3</v>
      </c>
      <c r="E14" t="s">
        <v>560</v>
      </c>
    </row>
    <row r="15" spans="1:5" ht="13.5">
      <c r="A15" t="s">
        <v>539</v>
      </c>
      <c r="B15" t="s">
        <v>540</v>
      </c>
      <c r="D15">
        <v>3</v>
      </c>
      <c r="E15" t="s">
        <v>560</v>
      </c>
    </row>
    <row r="16" spans="1:5" ht="13.5">
      <c r="A16" t="s">
        <v>541</v>
      </c>
      <c r="B16" t="s">
        <v>542</v>
      </c>
      <c r="D16">
        <v>3</v>
      </c>
      <c r="E16" t="s">
        <v>560</v>
      </c>
    </row>
    <row r="17" spans="1:5" ht="13.5">
      <c r="A17" t="s">
        <v>543</v>
      </c>
      <c r="B17" t="s">
        <v>544</v>
      </c>
      <c r="D17">
        <v>3</v>
      </c>
      <c r="E17" t="s">
        <v>716</v>
      </c>
    </row>
    <row r="18" spans="1:5" ht="13.5">
      <c r="A18" t="s">
        <v>545</v>
      </c>
      <c r="B18" t="s">
        <v>546</v>
      </c>
      <c r="D18">
        <v>3</v>
      </c>
      <c r="E18" t="s">
        <v>560</v>
      </c>
    </row>
    <row r="19" spans="1:5" ht="13.5">
      <c r="A19" t="s">
        <v>547</v>
      </c>
      <c r="B19" t="s">
        <v>548</v>
      </c>
      <c r="D19">
        <v>3</v>
      </c>
      <c r="E19" t="s">
        <v>716</v>
      </c>
    </row>
    <row r="20" spans="1:5" ht="13.5">
      <c r="A20" t="s">
        <v>549</v>
      </c>
      <c r="B20" t="s">
        <v>550</v>
      </c>
      <c r="D20">
        <v>3</v>
      </c>
      <c r="E20" t="s">
        <v>52</v>
      </c>
    </row>
    <row r="21" spans="1:5" ht="13.5">
      <c r="A21" t="s">
        <v>551</v>
      </c>
      <c r="B21" t="s">
        <v>552</v>
      </c>
      <c r="D21">
        <v>3</v>
      </c>
      <c r="E21" t="s">
        <v>560</v>
      </c>
    </row>
    <row r="22" spans="1:5" ht="13.5">
      <c r="A22" t="s">
        <v>553</v>
      </c>
      <c r="B22" t="s">
        <v>554</v>
      </c>
      <c r="D22">
        <v>3</v>
      </c>
      <c r="E22" t="s">
        <v>560</v>
      </c>
    </row>
    <row r="23" spans="1:5" ht="13.5">
      <c r="A23" t="s">
        <v>555</v>
      </c>
      <c r="B23" t="s">
        <v>556</v>
      </c>
      <c r="D23">
        <v>3</v>
      </c>
      <c r="E23" t="s">
        <v>560</v>
      </c>
    </row>
  </sheetData>
  <printOptions/>
  <pageMargins left="0.75" right="0.75" top="1" bottom="1" header="0.512" footer="0.512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23"/>
  <sheetViews>
    <sheetView workbookViewId="0" topLeftCell="A1">
      <selection activeCell="E4" sqref="E4"/>
    </sheetView>
  </sheetViews>
  <sheetFormatPr defaultColWidth="9.00390625" defaultRowHeight="13.5"/>
  <cols>
    <col min="1" max="1" width="12.75390625" style="0" customWidth="1"/>
    <col min="2" max="2" width="59.50390625" style="0" customWidth="1"/>
    <col min="3" max="3" width="5.25390625" style="0" customWidth="1"/>
    <col min="4" max="4" width="9.75390625" style="0" customWidth="1"/>
    <col min="5" max="5" width="18.50390625" style="0" customWidth="1"/>
  </cols>
  <sheetData>
    <row r="1" spans="1:5" ht="13.5">
      <c r="A1" t="s">
        <v>48</v>
      </c>
      <c r="B1" t="s">
        <v>1</v>
      </c>
      <c r="C1" t="s">
        <v>56</v>
      </c>
      <c r="D1" t="s">
        <v>2</v>
      </c>
      <c r="E1" t="s">
        <v>51</v>
      </c>
    </row>
    <row r="2" spans="1:7" ht="13.5">
      <c r="A2" s="5"/>
      <c r="B2" t="s">
        <v>719</v>
      </c>
      <c r="C2" t="s">
        <v>45</v>
      </c>
      <c r="D2">
        <v>2</v>
      </c>
      <c r="E2" t="s">
        <v>50</v>
      </c>
      <c r="G2">
        <f>COUNTIF(E:E,"理論")</f>
        <v>7</v>
      </c>
    </row>
    <row r="3" spans="2:7" ht="13.5">
      <c r="B3" t="s">
        <v>720</v>
      </c>
      <c r="C3" t="s">
        <v>45</v>
      </c>
      <c r="D3">
        <v>2</v>
      </c>
      <c r="E3" t="s">
        <v>50</v>
      </c>
      <c r="G3">
        <f>COUNTIF(E:E,"研究法")</f>
        <v>2</v>
      </c>
    </row>
    <row r="4" spans="2:7" ht="13.5">
      <c r="B4" t="s">
        <v>721</v>
      </c>
      <c r="C4" t="s">
        <v>45</v>
      </c>
      <c r="D4">
        <v>2</v>
      </c>
      <c r="E4" t="s">
        <v>52</v>
      </c>
      <c r="G4">
        <f>COUNTIF(E:E,"運営")</f>
        <v>3</v>
      </c>
    </row>
    <row r="5" spans="2:7" ht="13.5">
      <c r="B5" t="s">
        <v>722</v>
      </c>
      <c r="C5" t="s">
        <v>45</v>
      </c>
      <c r="D5">
        <v>2</v>
      </c>
      <c r="E5" t="s">
        <v>50</v>
      </c>
      <c r="G5">
        <f>COUNTIF(E:E,"教育")</f>
        <v>3</v>
      </c>
    </row>
    <row r="6" spans="2:7" ht="13.5">
      <c r="B6" t="s">
        <v>723</v>
      </c>
      <c r="D6">
        <v>2</v>
      </c>
      <c r="E6" t="s">
        <v>50</v>
      </c>
      <c r="G6">
        <f>COUNTIF(E:E,"インターン")</f>
        <v>0</v>
      </c>
    </row>
    <row r="7" spans="2:7" ht="13.5">
      <c r="B7" t="s">
        <v>724</v>
      </c>
      <c r="D7">
        <v>2</v>
      </c>
      <c r="E7" t="s">
        <v>50</v>
      </c>
      <c r="G7">
        <f>COUNTIF(E:E,"その他")</f>
        <v>7</v>
      </c>
    </row>
    <row r="8" spans="2:7" ht="13.5">
      <c r="B8" t="s">
        <v>725</v>
      </c>
      <c r="D8">
        <v>2</v>
      </c>
      <c r="E8" t="s">
        <v>52</v>
      </c>
      <c r="G8">
        <f>SUM(G2:G7)</f>
        <v>22</v>
      </c>
    </row>
    <row r="9" spans="2:5" ht="13.5">
      <c r="B9" t="s">
        <v>726</v>
      </c>
      <c r="D9">
        <v>2</v>
      </c>
      <c r="E9" t="s">
        <v>716</v>
      </c>
    </row>
    <row r="10" spans="2:5" ht="13.5">
      <c r="B10" t="s">
        <v>727</v>
      </c>
      <c r="D10">
        <v>2</v>
      </c>
      <c r="E10" t="s">
        <v>50</v>
      </c>
    </row>
    <row r="11" spans="2:5" ht="13.5">
      <c r="B11" t="s">
        <v>728</v>
      </c>
      <c r="D11">
        <v>2</v>
      </c>
      <c r="E11" t="s">
        <v>560</v>
      </c>
    </row>
    <row r="12" spans="2:5" ht="13.5">
      <c r="B12" t="s">
        <v>729</v>
      </c>
      <c r="D12">
        <v>2</v>
      </c>
      <c r="E12" t="s">
        <v>560</v>
      </c>
    </row>
    <row r="13" spans="2:5" ht="13.5">
      <c r="B13" t="s">
        <v>730</v>
      </c>
      <c r="D13">
        <v>2</v>
      </c>
      <c r="E13" t="s">
        <v>716</v>
      </c>
    </row>
    <row r="14" spans="2:5" ht="13.5">
      <c r="B14" t="s">
        <v>731</v>
      </c>
      <c r="D14">
        <v>2</v>
      </c>
      <c r="E14" t="s">
        <v>560</v>
      </c>
    </row>
    <row r="15" spans="2:5" ht="13.5">
      <c r="B15" t="s">
        <v>732</v>
      </c>
      <c r="D15">
        <v>2</v>
      </c>
      <c r="E15" t="s">
        <v>716</v>
      </c>
    </row>
    <row r="16" spans="2:5" ht="13.5">
      <c r="B16" t="s">
        <v>733</v>
      </c>
      <c r="D16">
        <v>2</v>
      </c>
      <c r="E16" t="s">
        <v>50</v>
      </c>
    </row>
    <row r="17" spans="2:5" ht="13.5">
      <c r="B17" t="s">
        <v>734</v>
      </c>
      <c r="D17">
        <v>2</v>
      </c>
      <c r="E17" t="s">
        <v>571</v>
      </c>
    </row>
    <row r="18" spans="2:5" ht="13.5">
      <c r="B18" t="s">
        <v>735</v>
      </c>
      <c r="D18">
        <v>2</v>
      </c>
      <c r="E18" t="s">
        <v>571</v>
      </c>
    </row>
    <row r="19" spans="2:5" ht="13.5">
      <c r="B19" t="s">
        <v>738</v>
      </c>
      <c r="D19">
        <v>2</v>
      </c>
      <c r="E19" t="s">
        <v>571</v>
      </c>
    </row>
    <row r="20" spans="2:5" ht="13.5">
      <c r="B20" t="s">
        <v>739</v>
      </c>
      <c r="D20">
        <v>2</v>
      </c>
      <c r="E20" t="s">
        <v>571</v>
      </c>
    </row>
    <row r="21" spans="2:5" ht="13.5">
      <c r="B21" t="s">
        <v>736</v>
      </c>
      <c r="D21">
        <v>2</v>
      </c>
      <c r="E21" t="s">
        <v>571</v>
      </c>
    </row>
    <row r="22" spans="2:5" ht="13.5">
      <c r="B22" t="s">
        <v>737</v>
      </c>
      <c r="D22">
        <v>4</v>
      </c>
      <c r="E22" t="s">
        <v>571</v>
      </c>
    </row>
    <row r="23" spans="4:5" ht="13.5">
      <c r="D23">
        <v>4</v>
      </c>
      <c r="E23" t="s">
        <v>571</v>
      </c>
    </row>
  </sheetData>
  <printOptions/>
  <pageMargins left="0.75" right="0.75" top="1" bottom="1" header="0.512" footer="0.512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">
      <selection activeCell="G2" sqref="G2:G8"/>
    </sheetView>
  </sheetViews>
  <sheetFormatPr defaultColWidth="9.00390625" defaultRowHeight="13.5"/>
  <cols>
    <col min="1" max="1" width="12.75390625" style="0" customWidth="1"/>
    <col min="2" max="2" width="59.50390625" style="0" customWidth="1"/>
    <col min="3" max="3" width="5.25390625" style="0" customWidth="1"/>
    <col min="4" max="4" width="9.75390625" style="0" customWidth="1"/>
    <col min="5" max="5" width="18.50390625" style="0" customWidth="1"/>
  </cols>
  <sheetData>
    <row r="1" spans="1:5" ht="13.5">
      <c r="A1" t="s">
        <v>48</v>
      </c>
      <c r="B1" t="s">
        <v>1</v>
      </c>
      <c r="C1" t="s">
        <v>56</v>
      </c>
      <c r="D1" t="s">
        <v>2</v>
      </c>
      <c r="E1" t="s">
        <v>51</v>
      </c>
    </row>
    <row r="2" spans="1:7" ht="13.5">
      <c r="A2" s="5"/>
      <c r="B2" s="8" t="s">
        <v>740</v>
      </c>
      <c r="D2">
        <v>2</v>
      </c>
      <c r="E2" t="s">
        <v>50</v>
      </c>
      <c r="G2">
        <f>COUNTIF(E:E,"理論")</f>
        <v>4</v>
      </c>
    </row>
    <row r="3" spans="2:7" ht="13.5">
      <c r="B3" s="8" t="s">
        <v>741</v>
      </c>
      <c r="D3">
        <v>2</v>
      </c>
      <c r="E3" t="s">
        <v>50</v>
      </c>
      <c r="G3">
        <f>COUNTIF(E:E,"研究法")</f>
        <v>0</v>
      </c>
    </row>
    <row r="4" spans="2:7" ht="13.5">
      <c r="B4" s="8" t="s">
        <v>742</v>
      </c>
      <c r="D4">
        <v>2</v>
      </c>
      <c r="E4" t="s">
        <v>560</v>
      </c>
      <c r="G4">
        <f>COUNTIF(E:E,"運営")</f>
        <v>6</v>
      </c>
    </row>
    <row r="5" spans="2:7" ht="13.5">
      <c r="B5" s="8" t="s">
        <v>743</v>
      </c>
      <c r="D5">
        <v>2</v>
      </c>
      <c r="E5" t="s">
        <v>716</v>
      </c>
      <c r="G5">
        <f>COUNTIF(E:E,"教育")</f>
        <v>5</v>
      </c>
    </row>
    <row r="6" spans="2:7" ht="13.5">
      <c r="B6" s="8" t="s">
        <v>744</v>
      </c>
      <c r="D6">
        <v>2</v>
      </c>
      <c r="E6" t="s">
        <v>716</v>
      </c>
      <c r="G6">
        <f>COUNTIF(E:E,"インターン")</f>
        <v>0</v>
      </c>
    </row>
    <row r="7" spans="2:7" ht="13.5">
      <c r="B7" s="8" t="s">
        <v>745</v>
      </c>
      <c r="D7">
        <v>2</v>
      </c>
      <c r="E7" t="s">
        <v>716</v>
      </c>
      <c r="G7">
        <f>COUNTIF(E:E,"その他")</f>
        <v>3</v>
      </c>
    </row>
    <row r="8" spans="2:7" ht="13.5">
      <c r="B8" s="8" t="s">
        <v>746</v>
      </c>
      <c r="D8">
        <v>2</v>
      </c>
      <c r="E8" t="s">
        <v>560</v>
      </c>
      <c r="G8">
        <f>SUM(G2:G7)</f>
        <v>18</v>
      </c>
    </row>
    <row r="9" spans="2:5" ht="13.5">
      <c r="B9" s="8" t="s">
        <v>747</v>
      </c>
      <c r="D9">
        <v>2</v>
      </c>
      <c r="E9" t="s">
        <v>50</v>
      </c>
    </row>
    <row r="10" spans="2:5" ht="13.5">
      <c r="B10" s="8" t="s">
        <v>748</v>
      </c>
      <c r="D10">
        <v>2</v>
      </c>
      <c r="E10" t="s">
        <v>716</v>
      </c>
    </row>
    <row r="11" spans="2:5" ht="13.5">
      <c r="B11" s="8" t="s">
        <v>749</v>
      </c>
      <c r="D11">
        <v>2</v>
      </c>
      <c r="E11" t="s">
        <v>560</v>
      </c>
    </row>
    <row r="12" spans="2:5" ht="13.5">
      <c r="B12" s="8" t="s">
        <v>750</v>
      </c>
      <c r="D12">
        <v>2</v>
      </c>
      <c r="E12" t="s">
        <v>560</v>
      </c>
    </row>
    <row r="13" spans="2:5" ht="13.5">
      <c r="B13" s="8" t="s">
        <v>751</v>
      </c>
      <c r="D13">
        <v>2</v>
      </c>
      <c r="E13" t="s">
        <v>560</v>
      </c>
    </row>
    <row r="14" spans="2:5" ht="13.5">
      <c r="B14" s="8" t="s">
        <v>752</v>
      </c>
      <c r="D14">
        <v>2</v>
      </c>
      <c r="E14" t="s">
        <v>716</v>
      </c>
    </row>
    <row r="15" spans="2:5" ht="13.5">
      <c r="B15" s="8" t="s">
        <v>753</v>
      </c>
      <c r="D15">
        <v>2</v>
      </c>
      <c r="E15" t="s">
        <v>560</v>
      </c>
    </row>
    <row r="16" spans="2:5" ht="13.5">
      <c r="B16" s="8" t="s">
        <v>754</v>
      </c>
      <c r="D16">
        <v>2</v>
      </c>
      <c r="E16" t="s">
        <v>50</v>
      </c>
    </row>
    <row r="17" spans="2:5" ht="13.5">
      <c r="B17" s="8" t="s">
        <v>755</v>
      </c>
      <c r="C17" t="s">
        <v>758</v>
      </c>
      <c r="D17">
        <v>2</v>
      </c>
      <c r="E17" t="s">
        <v>571</v>
      </c>
    </row>
    <row r="18" spans="2:5" ht="13.5">
      <c r="B18" s="8" t="s">
        <v>756</v>
      </c>
      <c r="C18" t="s">
        <v>758</v>
      </c>
      <c r="D18">
        <v>2</v>
      </c>
      <c r="E18" t="s">
        <v>571</v>
      </c>
    </row>
    <row r="19" spans="2:5" ht="13.5">
      <c r="B19" s="8" t="s">
        <v>757</v>
      </c>
      <c r="C19" t="s">
        <v>758</v>
      </c>
      <c r="D19">
        <v>2</v>
      </c>
      <c r="E19" t="s">
        <v>571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12"/>
  <sheetViews>
    <sheetView workbookViewId="0" topLeftCell="A1">
      <selection activeCell="B11" sqref="B11"/>
    </sheetView>
  </sheetViews>
  <sheetFormatPr defaultColWidth="9.00390625" defaultRowHeight="13.5"/>
  <cols>
    <col min="1" max="1" width="12.75390625" style="0" customWidth="1"/>
    <col min="2" max="2" width="59.50390625" style="0" customWidth="1"/>
    <col min="3" max="3" width="5.25390625" style="0" customWidth="1"/>
    <col min="4" max="4" width="9.75390625" style="0" customWidth="1"/>
    <col min="5" max="5" width="18.50390625" style="0" customWidth="1"/>
  </cols>
  <sheetData>
    <row r="1" spans="1:5" ht="13.5">
      <c r="A1" t="s">
        <v>48</v>
      </c>
      <c r="B1" t="s">
        <v>1</v>
      </c>
      <c r="C1" t="s">
        <v>56</v>
      </c>
      <c r="D1" t="s">
        <v>2</v>
      </c>
      <c r="E1" t="s">
        <v>51</v>
      </c>
    </row>
    <row r="2" spans="1:7" ht="13.5">
      <c r="A2" s="5"/>
      <c r="B2" t="s">
        <v>760</v>
      </c>
      <c r="E2" t="s">
        <v>50</v>
      </c>
      <c r="G2">
        <f>COUNTIF(E:E,"理論")</f>
        <v>5</v>
      </c>
    </row>
    <row r="3" spans="2:7" ht="13.5">
      <c r="B3" t="s">
        <v>761</v>
      </c>
      <c r="E3" t="s">
        <v>50</v>
      </c>
      <c r="G3">
        <f>COUNTIF(E:E,"研究法")</f>
        <v>2</v>
      </c>
    </row>
    <row r="4" spans="2:7" ht="13.5">
      <c r="B4" t="s">
        <v>762</v>
      </c>
      <c r="E4" t="s">
        <v>560</v>
      </c>
      <c r="G4">
        <f>COUNTIF(E:E,"運営")</f>
        <v>2</v>
      </c>
    </row>
    <row r="5" spans="2:7" ht="13.5">
      <c r="B5" t="s">
        <v>763</v>
      </c>
      <c r="E5" t="s">
        <v>50</v>
      </c>
      <c r="G5">
        <f>COUNTIF(E:E,"教育")</f>
        <v>0</v>
      </c>
    </row>
    <row r="6" spans="2:7" ht="13.5">
      <c r="B6" t="s">
        <v>764</v>
      </c>
      <c r="E6" t="s">
        <v>50</v>
      </c>
      <c r="G6">
        <f>COUNTIF(E:E,"インターン")</f>
        <v>0</v>
      </c>
    </row>
    <row r="7" spans="2:7" ht="13.5">
      <c r="B7" t="s">
        <v>765</v>
      </c>
      <c r="E7" t="s">
        <v>571</v>
      </c>
      <c r="G7">
        <f>COUNTIF(E:E,"その他")</f>
        <v>2</v>
      </c>
    </row>
    <row r="8" spans="2:7" ht="13.5">
      <c r="B8" t="s">
        <v>766</v>
      </c>
      <c r="E8" t="s">
        <v>50</v>
      </c>
      <c r="G8">
        <f>SUM(G2:G7)</f>
        <v>11</v>
      </c>
    </row>
    <row r="9" spans="2:5" ht="13.5">
      <c r="B9" t="s">
        <v>767</v>
      </c>
      <c r="E9" t="s">
        <v>560</v>
      </c>
    </row>
    <row r="10" spans="2:5" ht="13.5">
      <c r="B10" t="s">
        <v>768</v>
      </c>
      <c r="E10" t="s">
        <v>52</v>
      </c>
    </row>
    <row r="11" spans="2:5" ht="13.5">
      <c r="B11" t="s">
        <v>769</v>
      </c>
      <c r="E11" t="s">
        <v>52</v>
      </c>
    </row>
    <row r="12" spans="2:5" ht="13.5">
      <c r="B12" t="s">
        <v>770</v>
      </c>
      <c r="C12" t="s">
        <v>771</v>
      </c>
      <c r="E12" t="s">
        <v>571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1"/>
  <sheetViews>
    <sheetView workbookViewId="0" topLeftCell="A1">
      <selection activeCell="B15" sqref="B15"/>
    </sheetView>
  </sheetViews>
  <sheetFormatPr defaultColWidth="9.00390625" defaultRowHeight="13.5"/>
  <cols>
    <col min="1" max="1" width="12.75390625" style="0" customWidth="1"/>
    <col min="2" max="2" width="59.50390625" style="0" customWidth="1"/>
    <col min="3" max="3" width="5.25390625" style="0" customWidth="1"/>
    <col min="4" max="4" width="9.75390625" style="0" customWidth="1"/>
    <col min="5" max="5" width="18.50390625" style="0" customWidth="1"/>
  </cols>
  <sheetData>
    <row r="1" spans="1:5" ht="13.5">
      <c r="A1" t="s">
        <v>48</v>
      </c>
      <c r="B1" t="s">
        <v>1</v>
      </c>
      <c r="C1" t="s">
        <v>56</v>
      </c>
      <c r="D1" t="s">
        <v>2</v>
      </c>
      <c r="E1" t="s">
        <v>51</v>
      </c>
    </row>
    <row r="2" spans="1:7" ht="13.5">
      <c r="A2">
        <v>561</v>
      </c>
      <c r="B2" t="s">
        <v>134</v>
      </c>
      <c r="C2" t="s">
        <v>45</v>
      </c>
      <c r="D2">
        <v>3</v>
      </c>
      <c r="E2" t="s">
        <v>50</v>
      </c>
      <c r="G2">
        <f>COUNTIF(E:E,"理論")</f>
        <v>4</v>
      </c>
    </row>
    <row r="3" spans="1:7" ht="13.5">
      <c r="A3">
        <v>563</v>
      </c>
      <c r="B3" t="s">
        <v>135</v>
      </c>
      <c r="D3">
        <v>3</v>
      </c>
      <c r="E3" t="s">
        <v>50</v>
      </c>
      <c r="G3">
        <f>COUNTIF(E:E,"研究法")</f>
        <v>7</v>
      </c>
    </row>
    <row r="4" spans="1:7" ht="13.5">
      <c r="A4">
        <v>622</v>
      </c>
      <c r="B4" t="s">
        <v>136</v>
      </c>
      <c r="D4">
        <v>3</v>
      </c>
      <c r="E4" t="s">
        <v>571</v>
      </c>
      <c r="G4">
        <f>COUNTIF(E:E,"運営")</f>
        <v>10</v>
      </c>
    </row>
    <row r="5" spans="1:7" ht="13.5">
      <c r="A5">
        <v>661</v>
      </c>
      <c r="B5" t="s">
        <v>137</v>
      </c>
      <c r="D5">
        <v>3</v>
      </c>
      <c r="E5" t="s">
        <v>54</v>
      </c>
      <c r="G5">
        <f>COUNTIF(E:E,"教育方法")</f>
        <v>9</v>
      </c>
    </row>
    <row r="6" spans="1:7" ht="13.5">
      <c r="A6">
        <v>662</v>
      </c>
      <c r="B6" t="s">
        <v>138</v>
      </c>
      <c r="C6" t="s">
        <v>45</v>
      </c>
      <c r="D6">
        <v>3</v>
      </c>
      <c r="E6" t="s">
        <v>53</v>
      </c>
      <c r="G6">
        <f>COUNTIF(E:E,"インターン")</f>
        <v>1</v>
      </c>
    </row>
    <row r="7" spans="1:7" ht="13.5">
      <c r="A7">
        <v>665</v>
      </c>
      <c r="B7" t="s">
        <v>139</v>
      </c>
      <c r="D7">
        <v>3</v>
      </c>
      <c r="E7" t="s">
        <v>53</v>
      </c>
      <c r="G7">
        <f>COUNTIF(E:E,"その他")</f>
        <v>4</v>
      </c>
    </row>
    <row r="8" spans="1:7" ht="13.5">
      <c r="A8">
        <v>690</v>
      </c>
      <c r="B8" t="s">
        <v>140</v>
      </c>
      <c r="D8">
        <v>3</v>
      </c>
      <c r="E8" t="s">
        <v>53</v>
      </c>
      <c r="G8">
        <f>SUM(G2:G7)</f>
        <v>35</v>
      </c>
    </row>
    <row r="9" spans="1:5" ht="13.5">
      <c r="A9">
        <v>695</v>
      </c>
      <c r="B9" t="s">
        <v>141</v>
      </c>
      <c r="D9" s="1" t="s">
        <v>142</v>
      </c>
      <c r="E9" t="s">
        <v>52</v>
      </c>
    </row>
    <row r="10" spans="1:5" ht="13.5">
      <c r="A10">
        <v>759</v>
      </c>
      <c r="B10" t="s">
        <v>143</v>
      </c>
      <c r="D10">
        <v>3</v>
      </c>
      <c r="E10" t="s">
        <v>49</v>
      </c>
    </row>
    <row r="11" spans="1:5" ht="13.5">
      <c r="A11">
        <v>761</v>
      </c>
      <c r="B11" t="s">
        <v>144</v>
      </c>
      <c r="D11">
        <v>3</v>
      </c>
      <c r="E11" t="s">
        <v>560</v>
      </c>
    </row>
    <row r="12" spans="1:5" ht="13.5">
      <c r="A12">
        <v>762</v>
      </c>
      <c r="B12" t="s">
        <v>145</v>
      </c>
      <c r="D12">
        <v>3</v>
      </c>
      <c r="E12" t="s">
        <v>53</v>
      </c>
    </row>
    <row r="13" spans="1:5" ht="13.5">
      <c r="A13">
        <v>763</v>
      </c>
      <c r="B13" t="s">
        <v>146</v>
      </c>
      <c r="D13">
        <v>3</v>
      </c>
      <c r="E13" t="s">
        <v>560</v>
      </c>
    </row>
    <row r="14" spans="1:5" ht="13.5">
      <c r="A14">
        <v>764</v>
      </c>
      <c r="B14" t="s">
        <v>147</v>
      </c>
      <c r="D14">
        <v>3</v>
      </c>
      <c r="E14" t="s">
        <v>49</v>
      </c>
    </row>
    <row r="15" spans="1:5" ht="13.5">
      <c r="A15">
        <v>765</v>
      </c>
      <c r="B15" t="s">
        <v>834</v>
      </c>
      <c r="D15">
        <v>3</v>
      </c>
      <c r="E15" t="s">
        <v>52</v>
      </c>
    </row>
    <row r="16" spans="1:5" ht="13.5">
      <c r="A16">
        <v>767</v>
      </c>
      <c r="B16" t="s">
        <v>148</v>
      </c>
      <c r="D16">
        <v>3</v>
      </c>
      <c r="E16" t="s">
        <v>52</v>
      </c>
    </row>
    <row r="17" spans="1:5" ht="13.5">
      <c r="A17">
        <v>768</v>
      </c>
      <c r="B17" t="s">
        <v>149</v>
      </c>
      <c r="D17">
        <v>3</v>
      </c>
      <c r="E17" t="s">
        <v>560</v>
      </c>
    </row>
    <row r="18" spans="1:5" ht="13.5">
      <c r="A18">
        <v>769</v>
      </c>
      <c r="B18" t="s">
        <v>150</v>
      </c>
      <c r="D18">
        <v>3</v>
      </c>
      <c r="E18" t="s">
        <v>53</v>
      </c>
    </row>
    <row r="19" spans="1:5" ht="13.5">
      <c r="A19">
        <v>770</v>
      </c>
      <c r="B19" t="s">
        <v>151</v>
      </c>
      <c r="D19" t="s">
        <v>152</v>
      </c>
      <c r="E19" t="s">
        <v>571</v>
      </c>
    </row>
    <row r="20" spans="1:5" ht="13.5">
      <c r="A20">
        <v>771</v>
      </c>
      <c r="B20" t="s">
        <v>153</v>
      </c>
      <c r="D20" t="s">
        <v>152</v>
      </c>
      <c r="E20" t="s">
        <v>571</v>
      </c>
    </row>
    <row r="21" spans="1:5" ht="13.5">
      <c r="A21">
        <v>777</v>
      </c>
      <c r="B21" t="s">
        <v>154</v>
      </c>
      <c r="D21" s="1" t="s">
        <v>155</v>
      </c>
      <c r="E21" t="s">
        <v>573</v>
      </c>
    </row>
    <row r="22" spans="1:5" ht="13.5">
      <c r="A22">
        <v>792</v>
      </c>
      <c r="B22" t="s">
        <v>156</v>
      </c>
      <c r="D22">
        <v>3</v>
      </c>
      <c r="E22" t="s">
        <v>52</v>
      </c>
    </row>
    <row r="23" spans="1:5" ht="13.5">
      <c r="A23">
        <v>793</v>
      </c>
      <c r="B23" t="s">
        <v>157</v>
      </c>
      <c r="D23">
        <v>3</v>
      </c>
      <c r="E23" t="s">
        <v>52</v>
      </c>
    </row>
    <row r="24" spans="1:5" ht="13.5">
      <c r="A24">
        <v>795</v>
      </c>
      <c r="B24" t="s">
        <v>158</v>
      </c>
      <c r="D24">
        <v>3</v>
      </c>
      <c r="E24" t="s">
        <v>52</v>
      </c>
    </row>
    <row r="25" spans="1:5" ht="13.5">
      <c r="A25">
        <v>860</v>
      </c>
      <c r="B25" t="s">
        <v>159</v>
      </c>
      <c r="D25">
        <v>3</v>
      </c>
      <c r="E25" t="s">
        <v>53</v>
      </c>
    </row>
    <row r="26" spans="1:5" ht="13.5">
      <c r="A26">
        <v>861</v>
      </c>
      <c r="B26" t="s">
        <v>160</v>
      </c>
      <c r="D26">
        <v>3</v>
      </c>
      <c r="E26" t="s">
        <v>53</v>
      </c>
    </row>
    <row r="27" spans="1:5" ht="13.5">
      <c r="A27">
        <v>862</v>
      </c>
      <c r="B27" t="s">
        <v>161</v>
      </c>
      <c r="D27">
        <v>3</v>
      </c>
      <c r="E27" t="s">
        <v>560</v>
      </c>
    </row>
    <row r="28" spans="1:5" ht="13.5">
      <c r="A28">
        <v>863</v>
      </c>
      <c r="B28" t="s">
        <v>162</v>
      </c>
      <c r="D28">
        <v>3</v>
      </c>
      <c r="E28" t="s">
        <v>52</v>
      </c>
    </row>
    <row r="29" spans="1:5" ht="13.5">
      <c r="A29">
        <v>864</v>
      </c>
      <c r="B29" t="s">
        <v>163</v>
      </c>
      <c r="D29">
        <v>3</v>
      </c>
      <c r="E29" t="s">
        <v>53</v>
      </c>
    </row>
    <row r="30" spans="1:5" ht="13.5">
      <c r="A30">
        <v>865</v>
      </c>
      <c r="B30" t="s">
        <v>164</v>
      </c>
      <c r="D30">
        <v>3</v>
      </c>
      <c r="E30" t="s">
        <v>53</v>
      </c>
    </row>
    <row r="31" spans="1:5" ht="13.5">
      <c r="A31">
        <v>866</v>
      </c>
      <c r="B31" t="s">
        <v>165</v>
      </c>
      <c r="D31">
        <v>3</v>
      </c>
      <c r="E31" t="s">
        <v>50</v>
      </c>
    </row>
    <row r="32" spans="1:5" ht="13.5">
      <c r="A32">
        <v>867</v>
      </c>
      <c r="B32" t="s">
        <v>166</v>
      </c>
      <c r="D32">
        <v>3</v>
      </c>
      <c r="E32" t="s">
        <v>571</v>
      </c>
    </row>
    <row r="33" spans="1:5" ht="13.5">
      <c r="A33">
        <v>868</v>
      </c>
      <c r="B33" t="s">
        <v>167</v>
      </c>
      <c r="D33">
        <v>3</v>
      </c>
      <c r="E33" t="s">
        <v>560</v>
      </c>
    </row>
    <row r="34" spans="1:5" ht="13.5">
      <c r="A34">
        <v>870</v>
      </c>
      <c r="B34" t="s">
        <v>168</v>
      </c>
      <c r="D34">
        <v>3</v>
      </c>
      <c r="E34" t="s">
        <v>50</v>
      </c>
    </row>
    <row r="35" spans="1:5" ht="13.5">
      <c r="A35">
        <v>871</v>
      </c>
      <c r="B35" t="s">
        <v>169</v>
      </c>
      <c r="D35">
        <v>3</v>
      </c>
      <c r="E35" t="s">
        <v>560</v>
      </c>
    </row>
    <row r="36" spans="1:5" ht="13.5">
      <c r="A36">
        <v>873</v>
      </c>
      <c r="B36" t="s">
        <v>170</v>
      </c>
      <c r="D36">
        <v>3</v>
      </c>
      <c r="E36" t="s">
        <v>49</v>
      </c>
    </row>
    <row r="37" spans="1:5" ht="13.5">
      <c r="A37">
        <v>874</v>
      </c>
      <c r="B37" t="s">
        <v>171</v>
      </c>
      <c r="D37">
        <v>3</v>
      </c>
      <c r="E37" t="s">
        <v>49</v>
      </c>
    </row>
    <row r="38" spans="1:5" ht="13.5">
      <c r="A38">
        <v>875</v>
      </c>
      <c r="B38" t="s">
        <v>172</v>
      </c>
      <c r="D38">
        <v>3</v>
      </c>
      <c r="E38" t="s">
        <v>560</v>
      </c>
    </row>
    <row r="39" spans="1:5" ht="13.5">
      <c r="A39">
        <v>877</v>
      </c>
      <c r="B39" t="s">
        <v>173</v>
      </c>
      <c r="D39">
        <v>3</v>
      </c>
      <c r="E39" t="s">
        <v>560</v>
      </c>
    </row>
    <row r="40" spans="1:5" ht="13.5">
      <c r="A40">
        <v>880</v>
      </c>
      <c r="B40" t="s">
        <v>174</v>
      </c>
      <c r="D40">
        <v>3</v>
      </c>
      <c r="E40" t="s">
        <v>560</v>
      </c>
    </row>
    <row r="41" spans="1:5" ht="13.5">
      <c r="A41">
        <v>881</v>
      </c>
      <c r="B41" t="s">
        <v>175</v>
      </c>
      <c r="D41">
        <v>3</v>
      </c>
      <c r="E41" t="s">
        <v>560</v>
      </c>
    </row>
  </sheetData>
  <printOptions/>
  <pageMargins left="0.75" right="0.75" top="1" bottom="1" header="0.512" footer="0.512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36"/>
  <sheetViews>
    <sheetView workbookViewId="0" topLeftCell="A1">
      <selection activeCell="E14" sqref="E14"/>
    </sheetView>
  </sheetViews>
  <sheetFormatPr defaultColWidth="9.00390625" defaultRowHeight="13.5"/>
  <cols>
    <col min="1" max="1" width="12.75390625" style="0" customWidth="1"/>
    <col min="2" max="2" width="59.50390625" style="0" customWidth="1"/>
    <col min="3" max="3" width="5.25390625" style="0" customWidth="1"/>
    <col min="4" max="4" width="9.75390625" style="0" customWidth="1"/>
    <col min="5" max="5" width="18.50390625" style="0" customWidth="1"/>
  </cols>
  <sheetData>
    <row r="1" spans="1:5" ht="13.5">
      <c r="A1" t="s">
        <v>48</v>
      </c>
      <c r="B1" t="s">
        <v>1</v>
      </c>
      <c r="C1" t="s">
        <v>56</v>
      </c>
      <c r="D1" t="s">
        <v>2</v>
      </c>
      <c r="E1" t="s">
        <v>51</v>
      </c>
    </row>
    <row r="2" spans="2:7" ht="13.5">
      <c r="B2" t="s">
        <v>789</v>
      </c>
      <c r="C2" t="s">
        <v>45</v>
      </c>
      <c r="D2">
        <v>2</v>
      </c>
      <c r="E2" t="s">
        <v>50</v>
      </c>
      <c r="G2">
        <f>COUNTIF(E:E,"理論")</f>
        <v>10</v>
      </c>
    </row>
    <row r="3" spans="2:7" ht="13.5">
      <c r="B3" t="s">
        <v>790</v>
      </c>
      <c r="C3" t="s">
        <v>758</v>
      </c>
      <c r="D3">
        <v>2</v>
      </c>
      <c r="E3" t="s">
        <v>50</v>
      </c>
      <c r="G3">
        <f>COUNTIF(E:E,"研究法")</f>
        <v>1</v>
      </c>
    </row>
    <row r="4" spans="2:7" ht="13.5">
      <c r="B4" t="s">
        <v>791</v>
      </c>
      <c r="C4" t="s">
        <v>45</v>
      </c>
      <c r="D4">
        <v>2</v>
      </c>
      <c r="E4" t="s">
        <v>50</v>
      </c>
      <c r="G4">
        <f>COUNTIF(E:E,"運営")</f>
        <v>11</v>
      </c>
    </row>
    <row r="5" spans="2:7" ht="13.5">
      <c r="B5" t="s">
        <v>792</v>
      </c>
      <c r="C5" t="s">
        <v>45</v>
      </c>
      <c r="D5">
        <v>2</v>
      </c>
      <c r="E5" t="s">
        <v>50</v>
      </c>
      <c r="G5">
        <f>COUNTIF(E:E,"教育")</f>
        <v>12</v>
      </c>
    </row>
    <row r="6" spans="2:7" ht="13.5">
      <c r="B6" t="s">
        <v>793</v>
      </c>
      <c r="C6" t="s">
        <v>45</v>
      </c>
      <c r="D6">
        <v>2</v>
      </c>
      <c r="E6" t="s">
        <v>50</v>
      </c>
      <c r="G6">
        <f>COUNTIF(E:E,"インターン")</f>
        <v>0</v>
      </c>
    </row>
    <row r="7" spans="2:7" ht="13.5">
      <c r="B7" t="s">
        <v>794</v>
      </c>
      <c r="C7" t="s">
        <v>45</v>
      </c>
      <c r="D7">
        <v>2</v>
      </c>
      <c r="E7" t="s">
        <v>50</v>
      </c>
      <c r="G7">
        <f>COUNTIF(E:E,"その他")</f>
        <v>1</v>
      </c>
    </row>
    <row r="8" spans="2:7" ht="13.5">
      <c r="B8" t="s">
        <v>795</v>
      </c>
      <c r="C8" t="s">
        <v>45</v>
      </c>
      <c r="D8">
        <v>2</v>
      </c>
      <c r="E8" t="s">
        <v>716</v>
      </c>
      <c r="G8">
        <f>SUM(G2:G7)</f>
        <v>35</v>
      </c>
    </row>
    <row r="9" spans="2:5" ht="13.5">
      <c r="B9" t="s">
        <v>796</v>
      </c>
      <c r="D9">
        <v>2</v>
      </c>
      <c r="E9" t="s">
        <v>50</v>
      </c>
    </row>
    <row r="10" spans="2:5" ht="13.5">
      <c r="B10" t="s">
        <v>797</v>
      </c>
      <c r="D10">
        <v>2</v>
      </c>
      <c r="E10" t="s">
        <v>560</v>
      </c>
    </row>
    <row r="11" spans="2:5" ht="13.5">
      <c r="B11" t="s">
        <v>798</v>
      </c>
      <c r="D11">
        <v>2</v>
      </c>
      <c r="E11" t="s">
        <v>560</v>
      </c>
    </row>
    <row r="12" spans="2:5" ht="13.5">
      <c r="B12" t="s">
        <v>799</v>
      </c>
      <c r="D12">
        <v>2</v>
      </c>
      <c r="E12" t="s">
        <v>50</v>
      </c>
    </row>
    <row r="13" spans="2:5" ht="13.5">
      <c r="B13" t="s">
        <v>800</v>
      </c>
      <c r="D13">
        <v>2</v>
      </c>
      <c r="E13" t="s">
        <v>50</v>
      </c>
    </row>
    <row r="14" spans="2:5" ht="13.5">
      <c r="B14" t="s">
        <v>801</v>
      </c>
      <c r="D14">
        <v>2</v>
      </c>
      <c r="E14" t="s">
        <v>560</v>
      </c>
    </row>
    <row r="15" spans="2:5" ht="13.5">
      <c r="B15" t="s">
        <v>802</v>
      </c>
      <c r="D15">
        <v>2</v>
      </c>
      <c r="E15" t="s">
        <v>560</v>
      </c>
    </row>
    <row r="16" spans="2:5" ht="13.5">
      <c r="B16" t="s">
        <v>803</v>
      </c>
      <c r="D16">
        <v>2</v>
      </c>
      <c r="E16" t="s">
        <v>560</v>
      </c>
    </row>
    <row r="17" spans="2:5" ht="13.5">
      <c r="B17" t="s">
        <v>804</v>
      </c>
      <c r="D17">
        <v>2</v>
      </c>
      <c r="E17" t="s">
        <v>560</v>
      </c>
    </row>
    <row r="18" spans="2:5" ht="13.5">
      <c r="B18" t="s">
        <v>805</v>
      </c>
      <c r="D18">
        <v>2</v>
      </c>
      <c r="E18" t="s">
        <v>560</v>
      </c>
    </row>
    <row r="19" spans="2:5" ht="13.5">
      <c r="B19" t="s">
        <v>806</v>
      </c>
      <c r="D19">
        <v>2</v>
      </c>
      <c r="E19" t="s">
        <v>560</v>
      </c>
    </row>
    <row r="20" spans="2:5" ht="13.5">
      <c r="B20" t="s">
        <v>807</v>
      </c>
      <c r="D20">
        <v>2</v>
      </c>
      <c r="E20" t="s">
        <v>716</v>
      </c>
    </row>
    <row r="21" spans="2:5" ht="13.5">
      <c r="B21" t="s">
        <v>821</v>
      </c>
      <c r="D21">
        <v>2</v>
      </c>
      <c r="E21" t="s">
        <v>560</v>
      </c>
    </row>
    <row r="22" spans="2:5" ht="13.5">
      <c r="B22" t="s">
        <v>822</v>
      </c>
      <c r="D22">
        <v>2</v>
      </c>
      <c r="E22" t="s">
        <v>560</v>
      </c>
    </row>
    <row r="23" spans="2:5" ht="13.5">
      <c r="B23" t="s">
        <v>808</v>
      </c>
      <c r="D23">
        <v>2</v>
      </c>
      <c r="E23" t="s">
        <v>716</v>
      </c>
    </row>
    <row r="24" spans="2:5" ht="13.5">
      <c r="B24" t="s">
        <v>809</v>
      </c>
      <c r="D24">
        <v>2</v>
      </c>
      <c r="E24" t="s">
        <v>716</v>
      </c>
    </row>
    <row r="25" spans="2:5" ht="13.5">
      <c r="B25" t="s">
        <v>810</v>
      </c>
      <c r="D25">
        <v>2</v>
      </c>
      <c r="E25" t="s">
        <v>716</v>
      </c>
    </row>
    <row r="26" spans="2:5" ht="13.5">
      <c r="B26" t="s">
        <v>811</v>
      </c>
      <c r="D26">
        <v>2</v>
      </c>
      <c r="E26" t="s">
        <v>716</v>
      </c>
    </row>
    <row r="27" spans="2:5" ht="13.5">
      <c r="B27" t="s">
        <v>812</v>
      </c>
      <c r="D27">
        <v>2</v>
      </c>
      <c r="E27" t="s">
        <v>716</v>
      </c>
    </row>
    <row r="28" spans="2:5" ht="13.5">
      <c r="B28" t="s">
        <v>813</v>
      </c>
      <c r="D28">
        <v>2</v>
      </c>
      <c r="E28" t="s">
        <v>716</v>
      </c>
    </row>
    <row r="29" spans="2:5" ht="13.5">
      <c r="B29" t="s">
        <v>814</v>
      </c>
      <c r="D29">
        <v>2</v>
      </c>
      <c r="E29" t="s">
        <v>716</v>
      </c>
    </row>
    <row r="30" spans="2:5" ht="13.5">
      <c r="B30" t="s">
        <v>815</v>
      </c>
      <c r="D30">
        <v>2</v>
      </c>
      <c r="E30" t="s">
        <v>716</v>
      </c>
    </row>
    <row r="31" spans="2:5" ht="13.5">
      <c r="B31" t="s">
        <v>816</v>
      </c>
      <c r="D31">
        <v>2</v>
      </c>
      <c r="E31" t="s">
        <v>716</v>
      </c>
    </row>
    <row r="32" spans="2:5" ht="13.5">
      <c r="B32" t="s">
        <v>817</v>
      </c>
      <c r="D32">
        <v>2</v>
      </c>
      <c r="E32" t="s">
        <v>716</v>
      </c>
    </row>
    <row r="33" spans="2:5" ht="13.5">
      <c r="B33" t="s">
        <v>818</v>
      </c>
      <c r="D33">
        <v>2</v>
      </c>
      <c r="E33" t="s">
        <v>560</v>
      </c>
    </row>
    <row r="34" spans="2:5" ht="13.5">
      <c r="B34" t="s">
        <v>819</v>
      </c>
      <c r="D34">
        <v>2</v>
      </c>
      <c r="E34" t="s">
        <v>50</v>
      </c>
    </row>
    <row r="35" spans="2:5" ht="13.5">
      <c r="B35" t="s">
        <v>820</v>
      </c>
      <c r="D35">
        <v>2</v>
      </c>
      <c r="E35" t="s">
        <v>52</v>
      </c>
    </row>
    <row r="36" spans="2:5" ht="13.5">
      <c r="B36" t="s">
        <v>823</v>
      </c>
      <c r="D36">
        <v>4</v>
      </c>
      <c r="E36" t="s">
        <v>571</v>
      </c>
    </row>
  </sheetData>
  <printOptions/>
  <pageMargins left="0.75" right="0.75" top="1" bottom="1" header="0.512" footer="0.512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2"/>
  <sheetViews>
    <sheetView workbookViewId="0" topLeftCell="A1">
      <selection activeCell="A1" sqref="A1:IV16384"/>
    </sheetView>
  </sheetViews>
  <sheetFormatPr defaultColWidth="9.00390625" defaultRowHeight="13.5"/>
  <cols>
    <col min="1" max="1" width="12.75390625" style="0" customWidth="1"/>
    <col min="2" max="2" width="59.50390625" style="0" customWidth="1"/>
    <col min="3" max="3" width="5.25390625" style="0" customWidth="1"/>
    <col min="4" max="4" width="9.75390625" style="0" customWidth="1"/>
    <col min="5" max="5" width="18.50390625" style="0" customWidth="1"/>
  </cols>
  <sheetData>
    <row r="1" spans="1:5" ht="13.5">
      <c r="A1" s="6" t="s">
        <v>581</v>
      </c>
      <c r="B1" t="s">
        <v>1</v>
      </c>
      <c r="C1" t="s">
        <v>56</v>
      </c>
      <c r="D1" t="s">
        <v>2</v>
      </c>
      <c r="E1" t="s">
        <v>51</v>
      </c>
    </row>
    <row r="2" ht="13.5">
      <c r="A2" s="5" t="s">
        <v>580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2"/>
  <sheetViews>
    <sheetView workbookViewId="0" topLeftCell="A1">
      <selection activeCell="G8" sqref="G8"/>
    </sheetView>
  </sheetViews>
  <sheetFormatPr defaultColWidth="9.00390625" defaultRowHeight="13.5"/>
  <cols>
    <col min="1" max="1" width="12.75390625" style="0" customWidth="1"/>
    <col min="2" max="2" width="59.50390625" style="0" customWidth="1"/>
    <col min="3" max="3" width="5.25390625" style="0" customWidth="1"/>
    <col min="4" max="4" width="9.75390625" style="0" customWidth="1"/>
    <col min="5" max="5" width="18.50390625" style="0" customWidth="1"/>
  </cols>
  <sheetData>
    <row r="1" spans="1:5" ht="13.5">
      <c r="A1" t="s">
        <v>48</v>
      </c>
      <c r="B1" t="s">
        <v>1</v>
      </c>
      <c r="C1" t="s">
        <v>56</v>
      </c>
      <c r="D1" t="s">
        <v>2</v>
      </c>
      <c r="E1" t="s">
        <v>51</v>
      </c>
    </row>
    <row r="2" spans="1:7" ht="13.5">
      <c r="A2" t="s">
        <v>433</v>
      </c>
      <c r="B2" t="s">
        <v>434</v>
      </c>
      <c r="C2">
        <v>3</v>
      </c>
      <c r="E2" t="s">
        <v>50</v>
      </c>
      <c r="G2">
        <f>COUNTIF(E:E,"理論")</f>
        <v>10</v>
      </c>
    </row>
    <row r="3" spans="1:7" ht="13.5">
      <c r="A3" t="s">
        <v>435</v>
      </c>
      <c r="B3" t="s">
        <v>436</v>
      </c>
      <c r="C3">
        <v>3</v>
      </c>
      <c r="E3" t="s">
        <v>50</v>
      </c>
      <c r="G3">
        <f>COUNTIF(E:E,"研究法")</f>
        <v>3</v>
      </c>
    </row>
    <row r="4" spans="1:7" ht="13.5">
      <c r="A4" t="s">
        <v>437</v>
      </c>
      <c r="B4" t="s">
        <v>438</v>
      </c>
      <c r="C4">
        <v>3</v>
      </c>
      <c r="E4" t="s">
        <v>53</v>
      </c>
      <c r="G4">
        <f>COUNTIF(E:E,"運営")</f>
        <v>8</v>
      </c>
    </row>
    <row r="5" spans="1:7" ht="13.5">
      <c r="A5" t="s">
        <v>439</v>
      </c>
      <c r="B5" t="s">
        <v>440</v>
      </c>
      <c r="C5">
        <v>3</v>
      </c>
      <c r="E5" t="s">
        <v>53</v>
      </c>
      <c r="G5">
        <f>COUNTIF(E:E,"教育方法")</f>
        <v>6</v>
      </c>
    </row>
    <row r="6" spans="1:7" ht="13.5">
      <c r="A6" t="s">
        <v>441</v>
      </c>
      <c r="B6" t="s">
        <v>442</v>
      </c>
      <c r="C6">
        <v>3</v>
      </c>
      <c r="E6" t="s">
        <v>50</v>
      </c>
      <c r="G6">
        <f>COUNTIF(E:E,"インターン")</f>
        <v>1</v>
      </c>
    </row>
    <row r="7" spans="1:7" ht="13.5">
      <c r="A7" t="s">
        <v>443</v>
      </c>
      <c r="B7" t="s">
        <v>444</v>
      </c>
      <c r="C7">
        <v>3</v>
      </c>
      <c r="E7" t="s">
        <v>560</v>
      </c>
      <c r="G7">
        <f>COUNTIF(E:E,"その他")</f>
        <v>2</v>
      </c>
    </row>
    <row r="8" spans="1:7" ht="13.5">
      <c r="A8" t="s">
        <v>445</v>
      </c>
      <c r="B8" t="s">
        <v>577</v>
      </c>
      <c r="C8">
        <v>3</v>
      </c>
      <c r="E8" t="s">
        <v>53</v>
      </c>
      <c r="G8">
        <f>SUM(G2:G7)</f>
        <v>30</v>
      </c>
    </row>
    <row r="9" spans="1:5" ht="13.5">
      <c r="A9" t="s">
        <v>446</v>
      </c>
      <c r="B9" t="s">
        <v>447</v>
      </c>
      <c r="C9">
        <v>3</v>
      </c>
      <c r="E9" t="s">
        <v>50</v>
      </c>
    </row>
    <row r="10" spans="1:5" ht="13.5">
      <c r="A10" t="s">
        <v>448</v>
      </c>
      <c r="B10" t="s">
        <v>449</v>
      </c>
      <c r="C10">
        <v>3</v>
      </c>
      <c r="E10" t="s">
        <v>53</v>
      </c>
    </row>
    <row r="11" spans="1:5" ht="13.5">
      <c r="A11" t="s">
        <v>450</v>
      </c>
      <c r="B11" t="s">
        <v>451</v>
      </c>
      <c r="C11">
        <v>3</v>
      </c>
      <c r="E11" t="s">
        <v>50</v>
      </c>
    </row>
    <row r="12" spans="1:5" ht="13.5">
      <c r="A12" t="s">
        <v>452</v>
      </c>
      <c r="B12" t="s">
        <v>453</v>
      </c>
      <c r="C12">
        <v>3</v>
      </c>
      <c r="E12" t="s">
        <v>560</v>
      </c>
    </row>
    <row r="13" spans="1:5" ht="13.5">
      <c r="A13" t="s">
        <v>454</v>
      </c>
      <c r="B13" t="s">
        <v>455</v>
      </c>
      <c r="C13">
        <v>3</v>
      </c>
      <c r="E13" t="s">
        <v>560</v>
      </c>
    </row>
    <row r="14" spans="1:5" ht="13.5">
      <c r="A14" t="s">
        <v>456</v>
      </c>
      <c r="B14" t="s">
        <v>457</v>
      </c>
      <c r="C14">
        <v>3</v>
      </c>
      <c r="E14" t="s">
        <v>50</v>
      </c>
    </row>
    <row r="15" spans="1:5" ht="13.5">
      <c r="A15" t="s">
        <v>458</v>
      </c>
      <c r="B15" t="s">
        <v>459</v>
      </c>
      <c r="C15">
        <v>3</v>
      </c>
      <c r="E15" t="s">
        <v>52</v>
      </c>
    </row>
    <row r="16" spans="1:5" ht="13.5">
      <c r="A16" t="s">
        <v>460</v>
      </c>
      <c r="B16" t="s">
        <v>461</v>
      </c>
      <c r="C16">
        <v>3</v>
      </c>
      <c r="E16" t="s">
        <v>52</v>
      </c>
    </row>
    <row r="17" spans="1:5" ht="13.5">
      <c r="A17" t="s">
        <v>462</v>
      </c>
      <c r="B17" t="s">
        <v>463</v>
      </c>
      <c r="C17">
        <v>3</v>
      </c>
      <c r="E17" t="s">
        <v>53</v>
      </c>
    </row>
    <row r="18" spans="1:5" ht="13.5">
      <c r="A18" t="s">
        <v>464</v>
      </c>
      <c r="B18" t="s">
        <v>465</v>
      </c>
      <c r="C18" s="1"/>
      <c r="E18" t="s">
        <v>571</v>
      </c>
    </row>
    <row r="19" spans="1:5" ht="13.5">
      <c r="A19" t="s">
        <v>466</v>
      </c>
      <c r="B19" t="s">
        <v>467</v>
      </c>
      <c r="C19" s="1"/>
      <c r="E19" t="s">
        <v>573</v>
      </c>
    </row>
    <row r="20" spans="1:5" ht="13.5">
      <c r="A20" t="s">
        <v>468</v>
      </c>
      <c r="B20" t="s">
        <v>469</v>
      </c>
      <c r="C20" s="1"/>
      <c r="E20" t="s">
        <v>571</v>
      </c>
    </row>
    <row r="21" spans="1:3" ht="13.5">
      <c r="A21" t="s">
        <v>470</v>
      </c>
      <c r="B21" t="s">
        <v>471</v>
      </c>
      <c r="C21" s="1"/>
    </row>
    <row r="22" spans="2:5" ht="13.5">
      <c r="B22" s="3" t="s">
        <v>472</v>
      </c>
      <c r="E22" t="s">
        <v>560</v>
      </c>
    </row>
    <row r="23" spans="2:5" ht="13.5">
      <c r="B23" s="3" t="s">
        <v>473</v>
      </c>
      <c r="E23" t="s">
        <v>560</v>
      </c>
    </row>
    <row r="24" spans="2:5" ht="13.5">
      <c r="B24" s="3" t="s">
        <v>474</v>
      </c>
      <c r="E24" t="s">
        <v>52</v>
      </c>
    </row>
    <row r="25" spans="2:5" ht="13.5">
      <c r="B25" s="3" t="s">
        <v>475</v>
      </c>
      <c r="E25" t="s">
        <v>50</v>
      </c>
    </row>
    <row r="26" spans="2:5" ht="13.5">
      <c r="B26" s="3" t="s">
        <v>476</v>
      </c>
      <c r="E26" t="s">
        <v>50</v>
      </c>
    </row>
    <row r="27" spans="2:5" ht="13.5">
      <c r="B27" s="3" t="s">
        <v>477</v>
      </c>
      <c r="E27" t="s">
        <v>50</v>
      </c>
    </row>
    <row r="28" spans="2:5" ht="13.5">
      <c r="B28" s="3" t="s">
        <v>478</v>
      </c>
      <c r="E28" t="s">
        <v>560</v>
      </c>
    </row>
    <row r="29" spans="2:5" ht="13.5">
      <c r="B29" s="3" t="s">
        <v>479</v>
      </c>
      <c r="E29" t="s">
        <v>560</v>
      </c>
    </row>
    <row r="30" spans="2:5" ht="13.5">
      <c r="B30" s="3" t="s">
        <v>480</v>
      </c>
      <c r="E30" t="s">
        <v>50</v>
      </c>
    </row>
    <row r="31" spans="2:5" ht="13.5">
      <c r="B31" s="3" t="s">
        <v>481</v>
      </c>
      <c r="E31" t="s">
        <v>560</v>
      </c>
    </row>
    <row r="32" spans="2:5" ht="13.5">
      <c r="B32" s="3" t="s">
        <v>159</v>
      </c>
      <c r="E32" t="s">
        <v>53</v>
      </c>
    </row>
  </sheetData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8"/>
  <sheetViews>
    <sheetView workbookViewId="0" topLeftCell="A1">
      <selection activeCell="E17" sqref="E17"/>
    </sheetView>
  </sheetViews>
  <sheetFormatPr defaultColWidth="9.00390625" defaultRowHeight="13.5"/>
  <cols>
    <col min="1" max="1" width="12.75390625" style="0" customWidth="1"/>
    <col min="2" max="2" width="59.50390625" style="0" customWidth="1"/>
    <col min="3" max="3" width="5.25390625" style="0" customWidth="1"/>
    <col min="4" max="4" width="9.75390625" style="0" customWidth="1"/>
    <col min="5" max="5" width="18.50390625" style="0" customWidth="1"/>
  </cols>
  <sheetData>
    <row r="1" spans="1:5" ht="13.5">
      <c r="A1" t="s">
        <v>48</v>
      </c>
      <c r="B1" t="s">
        <v>1</v>
      </c>
      <c r="C1" t="s">
        <v>56</v>
      </c>
      <c r="D1" t="s">
        <v>2</v>
      </c>
      <c r="E1" t="s">
        <v>51</v>
      </c>
    </row>
    <row r="2" spans="1:7" ht="13.5">
      <c r="A2" t="s">
        <v>399</v>
      </c>
      <c r="B2" t="s">
        <v>400</v>
      </c>
      <c r="C2" t="s">
        <v>45</v>
      </c>
      <c r="D2">
        <v>3</v>
      </c>
      <c r="E2" t="s">
        <v>50</v>
      </c>
      <c r="G2">
        <f>COUNTIF(E:E,"理論")</f>
        <v>3</v>
      </c>
    </row>
    <row r="3" spans="1:7" ht="13.5">
      <c r="A3" t="s">
        <v>401</v>
      </c>
      <c r="B3" t="s">
        <v>402</v>
      </c>
      <c r="C3" t="s">
        <v>45</v>
      </c>
      <c r="D3">
        <v>3</v>
      </c>
      <c r="E3" t="s">
        <v>50</v>
      </c>
      <c r="G3">
        <f>COUNTIF(E:E,"研究法")</f>
        <v>1</v>
      </c>
    </row>
    <row r="4" spans="1:7" ht="13.5">
      <c r="A4" t="s">
        <v>403</v>
      </c>
      <c r="B4" t="s">
        <v>404</v>
      </c>
      <c r="C4" t="s">
        <v>45</v>
      </c>
      <c r="D4">
        <v>3</v>
      </c>
      <c r="E4" t="s">
        <v>53</v>
      </c>
      <c r="G4">
        <f>COUNTIF(E:E,"運営")</f>
        <v>5</v>
      </c>
    </row>
    <row r="5" spans="1:7" ht="13.5">
      <c r="A5" t="s">
        <v>405</v>
      </c>
      <c r="B5" t="s">
        <v>406</v>
      </c>
      <c r="C5" t="s">
        <v>45</v>
      </c>
      <c r="D5">
        <v>3</v>
      </c>
      <c r="E5" t="s">
        <v>560</v>
      </c>
      <c r="G5">
        <f>COUNTIF(E:E,"教育方法")</f>
        <v>6</v>
      </c>
    </row>
    <row r="6" spans="1:7" ht="13.5">
      <c r="A6" t="s">
        <v>407</v>
      </c>
      <c r="B6" t="s">
        <v>408</v>
      </c>
      <c r="C6" t="s">
        <v>45</v>
      </c>
      <c r="D6">
        <v>3</v>
      </c>
      <c r="E6" t="s">
        <v>52</v>
      </c>
      <c r="G6">
        <f>COUNTIF(E:E,"インターン")</f>
        <v>0</v>
      </c>
    </row>
    <row r="7" spans="1:7" ht="13.5">
      <c r="A7" t="s">
        <v>409</v>
      </c>
      <c r="B7" t="s">
        <v>410</v>
      </c>
      <c r="D7">
        <v>3</v>
      </c>
      <c r="E7" t="s">
        <v>53</v>
      </c>
      <c r="G7">
        <f>COUNTIF(E:E,"その他")</f>
        <v>2</v>
      </c>
    </row>
    <row r="8" spans="1:7" ht="13.5">
      <c r="A8" t="s">
        <v>411</v>
      </c>
      <c r="B8" t="s">
        <v>412</v>
      </c>
      <c r="D8">
        <v>3</v>
      </c>
      <c r="E8" t="s">
        <v>53</v>
      </c>
      <c r="G8">
        <f>SUM(G2:G7)</f>
        <v>17</v>
      </c>
    </row>
    <row r="9" spans="1:5" ht="13.5">
      <c r="A9" t="s">
        <v>413</v>
      </c>
      <c r="B9" t="s">
        <v>414</v>
      </c>
      <c r="D9">
        <v>3</v>
      </c>
      <c r="E9" t="s">
        <v>53</v>
      </c>
    </row>
    <row r="10" spans="1:5" ht="13.5">
      <c r="A10" t="s">
        <v>415</v>
      </c>
      <c r="B10" t="s">
        <v>416</v>
      </c>
      <c r="D10">
        <v>3</v>
      </c>
      <c r="E10" t="s">
        <v>560</v>
      </c>
    </row>
    <row r="11" spans="1:5" ht="13.5">
      <c r="A11" t="s">
        <v>417</v>
      </c>
      <c r="B11" t="s">
        <v>418</v>
      </c>
      <c r="E11" t="s">
        <v>53</v>
      </c>
    </row>
    <row r="12" spans="1:5" ht="13.5">
      <c r="A12" t="s">
        <v>419</v>
      </c>
      <c r="B12" t="s">
        <v>420</v>
      </c>
      <c r="E12" t="s">
        <v>560</v>
      </c>
    </row>
    <row r="13" spans="1:5" ht="13.5">
      <c r="A13" t="s">
        <v>421</v>
      </c>
      <c r="B13" t="s">
        <v>422</v>
      </c>
      <c r="E13" t="s">
        <v>50</v>
      </c>
    </row>
    <row r="14" spans="1:5" ht="13.5">
      <c r="A14" t="s">
        <v>423</v>
      </c>
      <c r="B14" t="s">
        <v>424</v>
      </c>
      <c r="E14" t="s">
        <v>53</v>
      </c>
    </row>
    <row r="15" spans="1:5" ht="13.5">
      <c r="A15" t="s">
        <v>425</v>
      </c>
      <c r="B15" t="s">
        <v>426</v>
      </c>
      <c r="E15" t="s">
        <v>560</v>
      </c>
    </row>
    <row r="16" spans="1:5" ht="13.5">
      <c r="A16" t="s">
        <v>427</v>
      </c>
      <c r="B16" t="s">
        <v>428</v>
      </c>
      <c r="E16" t="s">
        <v>571</v>
      </c>
    </row>
    <row r="17" spans="1:5" ht="13.5">
      <c r="A17" t="s">
        <v>429</v>
      </c>
      <c r="B17" t="s">
        <v>430</v>
      </c>
      <c r="E17" t="s">
        <v>560</v>
      </c>
    </row>
    <row r="18" spans="1:5" ht="13.5">
      <c r="A18" t="s">
        <v>431</v>
      </c>
      <c r="B18" t="s">
        <v>432</v>
      </c>
      <c r="E18" t="s">
        <v>571</v>
      </c>
    </row>
  </sheetData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2"/>
  <sheetViews>
    <sheetView workbookViewId="0" topLeftCell="A1">
      <selection activeCell="E25" sqref="E25"/>
    </sheetView>
  </sheetViews>
  <sheetFormatPr defaultColWidth="9.00390625" defaultRowHeight="13.5"/>
  <cols>
    <col min="1" max="1" width="12.75390625" style="7" customWidth="1"/>
    <col min="2" max="2" width="59.50390625" style="0" customWidth="1"/>
    <col min="3" max="3" width="5.25390625" style="0" customWidth="1"/>
    <col min="4" max="4" width="9.75390625" style="0" customWidth="1"/>
    <col min="5" max="5" width="18.50390625" style="0" customWidth="1"/>
  </cols>
  <sheetData>
    <row r="1" spans="1:5" ht="13.5">
      <c r="A1" s="7" t="s">
        <v>48</v>
      </c>
      <c r="B1" t="s">
        <v>1</v>
      </c>
      <c r="C1" t="s">
        <v>56</v>
      </c>
      <c r="D1" t="s">
        <v>2</v>
      </c>
      <c r="E1" t="s">
        <v>51</v>
      </c>
    </row>
    <row r="2" spans="1:7" ht="13.5">
      <c r="A2" s="7">
        <v>500</v>
      </c>
      <c r="B2" t="s">
        <v>482</v>
      </c>
      <c r="C2">
        <v>3</v>
      </c>
      <c r="E2" t="s">
        <v>560</v>
      </c>
      <c r="G2">
        <f>COUNTIF(E:E,"理論")</f>
        <v>1</v>
      </c>
    </row>
    <row r="3" spans="1:7" ht="13.5">
      <c r="A3" s="7">
        <v>502</v>
      </c>
      <c r="B3" t="s">
        <v>483</v>
      </c>
      <c r="C3">
        <v>3</v>
      </c>
      <c r="E3" t="s">
        <v>560</v>
      </c>
      <c r="G3">
        <f>COUNTIF(E:E,"研究法")</f>
        <v>0</v>
      </c>
    </row>
    <row r="4" spans="1:7" ht="13.5">
      <c r="A4" s="7">
        <v>503</v>
      </c>
      <c r="B4" t="s">
        <v>484</v>
      </c>
      <c r="C4">
        <v>3</v>
      </c>
      <c r="E4" t="s">
        <v>53</v>
      </c>
      <c r="G4">
        <f>COUNTIF(E:E,"運営")</f>
        <v>8</v>
      </c>
    </row>
    <row r="5" spans="1:7" ht="13.5">
      <c r="A5" s="7">
        <v>508</v>
      </c>
      <c r="B5" t="s">
        <v>485</v>
      </c>
      <c r="C5">
        <v>3</v>
      </c>
      <c r="E5" t="s">
        <v>560</v>
      </c>
      <c r="G5">
        <f>COUNTIF(E:E,"教育方法")</f>
        <v>10</v>
      </c>
    </row>
    <row r="6" spans="1:7" ht="13.5">
      <c r="A6" s="7">
        <v>510</v>
      </c>
      <c r="B6" t="s">
        <v>486</v>
      </c>
      <c r="C6">
        <v>3</v>
      </c>
      <c r="E6" t="s">
        <v>53</v>
      </c>
      <c r="G6">
        <f>COUNTIF(E:E,"インターン")</f>
        <v>1</v>
      </c>
    </row>
    <row r="7" spans="1:7" ht="13.5">
      <c r="A7" s="7">
        <v>511</v>
      </c>
      <c r="B7" t="s">
        <v>487</v>
      </c>
      <c r="C7">
        <v>3</v>
      </c>
      <c r="G7">
        <f>COUNTIF(E:E,"その他")</f>
        <v>3</v>
      </c>
    </row>
    <row r="8" spans="1:7" ht="13.5">
      <c r="A8" s="7">
        <v>518</v>
      </c>
      <c r="B8" t="s">
        <v>488</v>
      </c>
      <c r="C8">
        <v>3</v>
      </c>
      <c r="G8">
        <f>SUM(G2:G7)</f>
        <v>23</v>
      </c>
    </row>
    <row r="9" spans="1:3" ht="13.5">
      <c r="A9" s="7">
        <v>519</v>
      </c>
      <c r="B9" t="s">
        <v>489</v>
      </c>
      <c r="C9">
        <v>3</v>
      </c>
    </row>
    <row r="10" spans="1:3" ht="13.5">
      <c r="A10" s="7">
        <v>521</v>
      </c>
      <c r="B10" t="s">
        <v>490</v>
      </c>
      <c r="C10">
        <v>3</v>
      </c>
    </row>
    <row r="11" spans="1:3" ht="13.5">
      <c r="A11" s="7">
        <v>551</v>
      </c>
      <c r="B11" t="s">
        <v>579</v>
      </c>
      <c r="C11">
        <v>3</v>
      </c>
    </row>
    <row r="12" spans="1:5" ht="13.5">
      <c r="A12" s="7">
        <v>552</v>
      </c>
      <c r="B12" t="s">
        <v>491</v>
      </c>
      <c r="C12">
        <v>3</v>
      </c>
      <c r="E12" t="s">
        <v>53</v>
      </c>
    </row>
    <row r="13" spans="1:5" ht="13.5">
      <c r="A13" s="7">
        <v>563</v>
      </c>
      <c r="B13" t="s">
        <v>492</v>
      </c>
      <c r="C13">
        <v>3</v>
      </c>
      <c r="E13" t="s">
        <v>53</v>
      </c>
    </row>
    <row r="14" spans="1:5" ht="13.5">
      <c r="A14" s="7">
        <v>565</v>
      </c>
      <c r="B14" t="s">
        <v>493</v>
      </c>
      <c r="C14">
        <v>3</v>
      </c>
      <c r="E14" t="s">
        <v>53</v>
      </c>
    </row>
    <row r="15" spans="1:5" ht="13.5">
      <c r="A15" s="7">
        <v>580</v>
      </c>
      <c r="B15" t="s">
        <v>135</v>
      </c>
      <c r="C15">
        <v>3</v>
      </c>
      <c r="E15" t="s">
        <v>50</v>
      </c>
    </row>
    <row r="16" spans="1:5" ht="13.5">
      <c r="A16" s="7">
        <v>584</v>
      </c>
      <c r="B16" t="s">
        <v>494</v>
      </c>
      <c r="C16">
        <v>3</v>
      </c>
      <c r="E16" t="s">
        <v>53</v>
      </c>
    </row>
    <row r="17" spans="1:3" ht="13.5">
      <c r="A17" s="7" t="s">
        <v>495</v>
      </c>
      <c r="B17" t="s">
        <v>496</v>
      </c>
      <c r="C17">
        <v>3</v>
      </c>
    </row>
    <row r="18" spans="1:3" ht="13.5">
      <c r="A18" s="7">
        <v>586</v>
      </c>
      <c r="B18" t="s">
        <v>497</v>
      </c>
      <c r="C18">
        <v>3</v>
      </c>
    </row>
    <row r="19" spans="1:5" ht="13.5">
      <c r="A19" s="7">
        <v>587</v>
      </c>
      <c r="B19" t="s">
        <v>498</v>
      </c>
      <c r="E19" t="s">
        <v>573</v>
      </c>
    </row>
    <row r="20" spans="1:2" ht="13.5">
      <c r="A20" s="7">
        <v>588</v>
      </c>
      <c r="B20" t="s">
        <v>499</v>
      </c>
    </row>
    <row r="21" spans="1:5" ht="13.5">
      <c r="A21" s="7" t="s">
        <v>500</v>
      </c>
      <c r="B21" t="s">
        <v>364</v>
      </c>
      <c r="E21" t="s">
        <v>571</v>
      </c>
    </row>
    <row r="22" spans="1:5" ht="13.5">
      <c r="A22" s="7" t="s">
        <v>501</v>
      </c>
      <c r="B22" t="s">
        <v>502</v>
      </c>
      <c r="E22" t="s">
        <v>571</v>
      </c>
    </row>
    <row r="23" spans="1:5" ht="13.5">
      <c r="A23" s="7">
        <v>621</v>
      </c>
      <c r="B23" t="s">
        <v>503</v>
      </c>
      <c r="C23">
        <v>3</v>
      </c>
      <c r="E23" t="s">
        <v>560</v>
      </c>
    </row>
    <row r="24" spans="1:5" ht="13.5">
      <c r="A24" s="7">
        <v>624</v>
      </c>
      <c r="B24" t="s">
        <v>504</v>
      </c>
      <c r="C24">
        <v>3</v>
      </c>
      <c r="E24" t="s">
        <v>560</v>
      </c>
    </row>
    <row r="25" spans="1:5" ht="13.5">
      <c r="A25" s="7">
        <v>642</v>
      </c>
      <c r="B25" t="s">
        <v>505</v>
      </c>
      <c r="C25">
        <v>3</v>
      </c>
      <c r="E25" t="s">
        <v>571</v>
      </c>
    </row>
    <row r="26" spans="1:5" ht="13.5">
      <c r="A26" s="7">
        <v>657</v>
      </c>
      <c r="B26" t="s">
        <v>506</v>
      </c>
      <c r="C26">
        <v>3</v>
      </c>
      <c r="E26" t="s">
        <v>53</v>
      </c>
    </row>
    <row r="27" spans="1:5" ht="13.5">
      <c r="A27" s="7">
        <v>658</v>
      </c>
      <c r="B27" t="s">
        <v>507</v>
      </c>
      <c r="C27">
        <v>3</v>
      </c>
      <c r="E27" t="s">
        <v>560</v>
      </c>
    </row>
    <row r="28" spans="1:5" ht="13.5">
      <c r="A28" s="7">
        <v>679</v>
      </c>
      <c r="B28" t="s">
        <v>508</v>
      </c>
      <c r="C28">
        <v>3</v>
      </c>
      <c r="E28" t="s">
        <v>560</v>
      </c>
    </row>
    <row r="29" spans="1:5" ht="13.5">
      <c r="A29" s="7">
        <v>683</v>
      </c>
      <c r="B29" t="s">
        <v>509</v>
      </c>
      <c r="C29">
        <v>3</v>
      </c>
      <c r="E29" t="s">
        <v>53</v>
      </c>
    </row>
    <row r="30" spans="1:5" ht="13.5">
      <c r="A30" s="7">
        <v>684</v>
      </c>
      <c r="B30" t="s">
        <v>510</v>
      </c>
      <c r="C30">
        <v>3</v>
      </c>
      <c r="E30" t="s">
        <v>53</v>
      </c>
    </row>
    <row r="31" spans="1:5" ht="13.5">
      <c r="A31" s="7">
        <v>687</v>
      </c>
      <c r="B31" t="s">
        <v>511</v>
      </c>
      <c r="C31">
        <v>3</v>
      </c>
      <c r="E31" t="s">
        <v>53</v>
      </c>
    </row>
    <row r="32" spans="1:5" ht="13.5">
      <c r="A32" s="7">
        <v>689</v>
      </c>
      <c r="B32" t="s">
        <v>578</v>
      </c>
      <c r="C32">
        <v>3</v>
      </c>
      <c r="E32" t="s">
        <v>560</v>
      </c>
    </row>
  </sheetData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B11" sqref="B11"/>
    </sheetView>
  </sheetViews>
  <sheetFormatPr defaultColWidth="9.00390625" defaultRowHeight="13.5"/>
  <cols>
    <col min="1" max="1" width="12.75390625" style="0" customWidth="1"/>
    <col min="2" max="2" width="59.50390625" style="0" customWidth="1"/>
    <col min="3" max="3" width="5.25390625" style="0" customWidth="1"/>
    <col min="4" max="4" width="9.75390625" style="0" customWidth="1"/>
    <col min="5" max="5" width="18.50390625" style="0" customWidth="1"/>
  </cols>
  <sheetData>
    <row r="1" spans="1:5" ht="13.5">
      <c r="A1" t="s">
        <v>48</v>
      </c>
      <c r="B1" t="s">
        <v>1</v>
      </c>
      <c r="C1" t="s">
        <v>56</v>
      </c>
      <c r="D1" t="s">
        <v>2</v>
      </c>
      <c r="E1" t="s">
        <v>51</v>
      </c>
    </row>
    <row r="2" spans="1:7" ht="13.5">
      <c r="A2" t="s">
        <v>351</v>
      </c>
      <c r="B2" t="s">
        <v>352</v>
      </c>
      <c r="C2" t="s">
        <v>45</v>
      </c>
      <c r="E2" t="s">
        <v>50</v>
      </c>
      <c r="G2">
        <f>COUNTIF(E:E,"理論")</f>
        <v>11</v>
      </c>
    </row>
    <row r="3" spans="1:7" ht="13.5">
      <c r="A3" t="s">
        <v>353</v>
      </c>
      <c r="B3" t="s">
        <v>354</v>
      </c>
      <c r="C3" t="s">
        <v>45</v>
      </c>
      <c r="E3" t="s">
        <v>50</v>
      </c>
      <c r="G3">
        <f>COUNTIF(E:E,"研究法")</f>
        <v>2</v>
      </c>
    </row>
    <row r="4" spans="1:7" ht="13.5">
      <c r="A4" t="s">
        <v>366</v>
      </c>
      <c r="B4" t="s">
        <v>367</v>
      </c>
      <c r="E4" t="s">
        <v>50</v>
      </c>
      <c r="G4">
        <f>COUNTIF(E:E,"運営")</f>
        <v>8</v>
      </c>
    </row>
    <row r="5" spans="1:7" ht="13.5">
      <c r="A5" t="s">
        <v>368</v>
      </c>
      <c r="B5" t="s">
        <v>369</v>
      </c>
      <c r="E5" t="s">
        <v>50</v>
      </c>
      <c r="G5">
        <f>COUNTIF(E:E,"教育方法")</f>
        <v>2</v>
      </c>
    </row>
    <row r="6" spans="1:7" ht="13.5">
      <c r="A6" t="s">
        <v>370</v>
      </c>
      <c r="B6" t="s">
        <v>371</v>
      </c>
      <c r="E6" t="s">
        <v>50</v>
      </c>
      <c r="G6">
        <f>COUNTIF(E:E,"インターン")</f>
        <v>0</v>
      </c>
    </row>
    <row r="7" spans="1:7" ht="13.5">
      <c r="A7" t="s">
        <v>372</v>
      </c>
      <c r="B7" t="s">
        <v>373</v>
      </c>
      <c r="E7" t="s">
        <v>50</v>
      </c>
      <c r="G7">
        <f>COUNTIF(E:E,"その他")</f>
        <v>2</v>
      </c>
    </row>
    <row r="8" spans="1:7" ht="13.5">
      <c r="A8" t="s">
        <v>374</v>
      </c>
      <c r="B8" t="s">
        <v>149</v>
      </c>
      <c r="E8" t="s">
        <v>560</v>
      </c>
      <c r="G8">
        <f>SUM(G2:G7)</f>
        <v>25</v>
      </c>
    </row>
    <row r="9" spans="1:5" ht="13.5">
      <c r="A9" t="s">
        <v>375</v>
      </c>
      <c r="B9" t="s">
        <v>376</v>
      </c>
      <c r="E9" t="s">
        <v>50</v>
      </c>
    </row>
    <row r="10" spans="1:5" ht="13.5">
      <c r="A10" t="s">
        <v>358</v>
      </c>
      <c r="B10" t="s">
        <v>377</v>
      </c>
      <c r="E10" t="s">
        <v>560</v>
      </c>
    </row>
    <row r="11" spans="1:5" ht="13.5">
      <c r="A11" t="s">
        <v>359</v>
      </c>
      <c r="B11" t="s">
        <v>835</v>
      </c>
      <c r="E11" t="s">
        <v>52</v>
      </c>
    </row>
    <row r="12" spans="1:5" ht="13.5">
      <c r="A12" t="s">
        <v>360</v>
      </c>
      <c r="B12" t="s">
        <v>378</v>
      </c>
      <c r="E12" t="s">
        <v>52</v>
      </c>
    </row>
    <row r="13" spans="1:5" ht="13.5">
      <c r="A13" t="s">
        <v>355</v>
      </c>
      <c r="B13" t="s">
        <v>356</v>
      </c>
      <c r="C13" t="s">
        <v>45</v>
      </c>
      <c r="E13" t="s">
        <v>560</v>
      </c>
    </row>
    <row r="14" spans="1:5" ht="13.5">
      <c r="A14" t="s">
        <v>357</v>
      </c>
      <c r="B14" t="s">
        <v>833</v>
      </c>
      <c r="C14" t="s">
        <v>45</v>
      </c>
      <c r="E14" t="s">
        <v>50</v>
      </c>
    </row>
    <row r="15" spans="1:5" ht="13.5">
      <c r="A15" t="s">
        <v>379</v>
      </c>
      <c r="B15" t="s">
        <v>380</v>
      </c>
      <c r="E15" t="s">
        <v>50</v>
      </c>
    </row>
    <row r="16" spans="1:5" ht="13.5">
      <c r="A16" t="s">
        <v>381</v>
      </c>
      <c r="B16" t="s">
        <v>382</v>
      </c>
      <c r="E16" t="s">
        <v>50</v>
      </c>
    </row>
    <row r="17" spans="1:5" ht="13.5">
      <c r="A17" t="s">
        <v>383</v>
      </c>
      <c r="B17" t="s">
        <v>384</v>
      </c>
      <c r="E17" t="s">
        <v>53</v>
      </c>
    </row>
    <row r="18" spans="1:5" ht="13.5">
      <c r="A18" t="s">
        <v>385</v>
      </c>
      <c r="B18" t="s">
        <v>386</v>
      </c>
      <c r="E18" t="s">
        <v>560</v>
      </c>
    </row>
    <row r="19" spans="1:5" ht="13.5">
      <c r="A19" t="s">
        <v>387</v>
      </c>
      <c r="B19" t="s">
        <v>388</v>
      </c>
      <c r="E19" t="s">
        <v>560</v>
      </c>
    </row>
    <row r="20" spans="1:5" ht="13.5">
      <c r="A20" t="s">
        <v>389</v>
      </c>
      <c r="B20" t="s">
        <v>390</v>
      </c>
      <c r="E20" t="s">
        <v>560</v>
      </c>
    </row>
    <row r="21" spans="1:5" ht="13.5">
      <c r="A21" t="s">
        <v>391</v>
      </c>
      <c r="B21" t="s">
        <v>392</v>
      </c>
      <c r="E21" t="s">
        <v>50</v>
      </c>
    </row>
    <row r="22" spans="1:5" ht="13.5">
      <c r="A22" t="s">
        <v>393</v>
      </c>
      <c r="B22" t="s">
        <v>394</v>
      </c>
      <c r="E22" t="s">
        <v>53</v>
      </c>
    </row>
    <row r="23" spans="1:5" ht="13.5">
      <c r="A23" t="s">
        <v>395</v>
      </c>
      <c r="B23" t="s">
        <v>396</v>
      </c>
      <c r="E23" t="s">
        <v>560</v>
      </c>
    </row>
    <row r="24" spans="1:5" ht="13.5">
      <c r="A24" t="s">
        <v>361</v>
      </c>
      <c r="B24" t="s">
        <v>362</v>
      </c>
      <c r="E24" t="s">
        <v>560</v>
      </c>
    </row>
    <row r="25" spans="1:5" ht="13.5">
      <c r="A25" t="s">
        <v>363</v>
      </c>
      <c r="B25" t="s">
        <v>397</v>
      </c>
      <c r="E25" t="s">
        <v>571</v>
      </c>
    </row>
    <row r="26" spans="1:5" ht="13.5">
      <c r="A26" t="s">
        <v>365</v>
      </c>
      <c r="B26" t="s">
        <v>398</v>
      </c>
      <c r="E26" t="s">
        <v>571</v>
      </c>
    </row>
  </sheetData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E23" sqref="E23"/>
    </sheetView>
  </sheetViews>
  <sheetFormatPr defaultColWidth="9.00390625" defaultRowHeight="13.5"/>
  <cols>
    <col min="1" max="1" width="12.75390625" style="0" customWidth="1"/>
    <col min="2" max="2" width="59.50390625" style="0" customWidth="1"/>
    <col min="3" max="3" width="5.25390625" style="0" customWidth="1"/>
    <col min="4" max="4" width="9.75390625" style="0" customWidth="1"/>
    <col min="5" max="5" width="18.50390625" style="0" customWidth="1"/>
  </cols>
  <sheetData>
    <row r="1" spans="1:5" ht="13.5">
      <c r="A1" t="s">
        <v>48</v>
      </c>
      <c r="B1" t="s">
        <v>1</v>
      </c>
      <c r="C1" t="s">
        <v>56</v>
      </c>
      <c r="D1" t="s">
        <v>836</v>
      </c>
      <c r="E1" t="s">
        <v>51</v>
      </c>
    </row>
    <row r="2" spans="1:7" ht="13.5">
      <c r="A2" t="s">
        <v>837</v>
      </c>
      <c r="B2" t="s">
        <v>838</v>
      </c>
      <c r="E2" t="s">
        <v>571</v>
      </c>
      <c r="G2">
        <f>COUNTIF(E:E,"理論")</f>
        <v>6</v>
      </c>
    </row>
    <row r="3" spans="1:7" ht="13.5">
      <c r="A3" t="s">
        <v>839</v>
      </c>
      <c r="B3" t="s">
        <v>840</v>
      </c>
      <c r="E3" t="s">
        <v>50</v>
      </c>
      <c r="G3">
        <f>COUNTIF(E:E,"研究法")</f>
        <v>3</v>
      </c>
    </row>
    <row r="4" spans="1:7" ht="13.5">
      <c r="A4" t="s">
        <v>841</v>
      </c>
      <c r="B4" t="s">
        <v>842</v>
      </c>
      <c r="E4" t="s">
        <v>50</v>
      </c>
      <c r="G4">
        <f>COUNTIF(E:E,"運営")</f>
        <v>5</v>
      </c>
    </row>
    <row r="5" spans="1:7" ht="13.5">
      <c r="A5" t="s">
        <v>843</v>
      </c>
      <c r="B5" t="s">
        <v>478</v>
      </c>
      <c r="E5" t="s">
        <v>52</v>
      </c>
      <c r="G5">
        <f>COUNTIF(E:E,"教育方法")</f>
        <v>3</v>
      </c>
    </row>
    <row r="6" spans="1:7" ht="13.5">
      <c r="A6" t="s">
        <v>844</v>
      </c>
      <c r="B6" t="s">
        <v>171</v>
      </c>
      <c r="E6" t="s">
        <v>560</v>
      </c>
      <c r="G6">
        <f>COUNTIF(E:E,"インターン")</f>
        <v>1</v>
      </c>
    </row>
    <row r="7" spans="1:7" ht="13.5">
      <c r="A7" t="s">
        <v>845</v>
      </c>
      <c r="B7" t="s">
        <v>846</v>
      </c>
      <c r="E7" t="s">
        <v>560</v>
      </c>
      <c r="G7">
        <f>COUNTIF(E:E,"その他")</f>
        <v>3</v>
      </c>
    </row>
    <row r="8" spans="1:7" ht="13.5">
      <c r="A8" t="s">
        <v>847</v>
      </c>
      <c r="B8" t="s">
        <v>848</v>
      </c>
      <c r="E8" t="s">
        <v>560</v>
      </c>
      <c r="G8">
        <f>SUM(G2:G7)</f>
        <v>21</v>
      </c>
    </row>
    <row r="9" spans="1:5" ht="13.5">
      <c r="A9" t="s">
        <v>849</v>
      </c>
      <c r="B9" t="s">
        <v>850</v>
      </c>
      <c r="E9" t="s">
        <v>52</v>
      </c>
    </row>
    <row r="10" spans="1:5" ht="13.5">
      <c r="A10" t="s">
        <v>851</v>
      </c>
      <c r="B10" t="s">
        <v>852</v>
      </c>
      <c r="E10" t="s">
        <v>571</v>
      </c>
    </row>
    <row r="11" spans="1:5" ht="13.5">
      <c r="A11" t="s">
        <v>853</v>
      </c>
      <c r="B11" t="s">
        <v>854</v>
      </c>
      <c r="E11" t="s">
        <v>52</v>
      </c>
    </row>
    <row r="12" spans="1:5" ht="13.5">
      <c r="A12" t="s">
        <v>855</v>
      </c>
      <c r="B12" t="s">
        <v>856</v>
      </c>
      <c r="E12" t="s">
        <v>53</v>
      </c>
    </row>
    <row r="13" spans="1:5" ht="13.5">
      <c r="A13" t="s">
        <v>857</v>
      </c>
      <c r="B13" t="s">
        <v>858</v>
      </c>
      <c r="E13" t="s">
        <v>571</v>
      </c>
    </row>
    <row r="14" spans="1:5" ht="13.5">
      <c r="A14" t="s">
        <v>859</v>
      </c>
      <c r="B14" t="s">
        <v>860</v>
      </c>
      <c r="E14" t="s">
        <v>53</v>
      </c>
    </row>
    <row r="15" spans="1:5" ht="13.5">
      <c r="A15" t="s">
        <v>861</v>
      </c>
      <c r="B15" t="s">
        <v>862</v>
      </c>
      <c r="E15" t="s">
        <v>53</v>
      </c>
    </row>
    <row r="16" spans="1:5" ht="13.5">
      <c r="A16" t="s">
        <v>863</v>
      </c>
      <c r="B16" t="s">
        <v>864</v>
      </c>
      <c r="E16" t="s">
        <v>560</v>
      </c>
    </row>
    <row r="17" spans="1:5" ht="13.5">
      <c r="A17" t="s">
        <v>865</v>
      </c>
      <c r="B17" t="s">
        <v>608</v>
      </c>
      <c r="E17" t="s">
        <v>50</v>
      </c>
    </row>
    <row r="18" spans="1:5" ht="13.5">
      <c r="A18" t="s">
        <v>866</v>
      </c>
      <c r="B18" t="s">
        <v>867</v>
      </c>
      <c r="E18" t="s">
        <v>560</v>
      </c>
    </row>
    <row r="19" spans="1:5" ht="13.5">
      <c r="A19" t="s">
        <v>868</v>
      </c>
      <c r="B19" t="s">
        <v>869</v>
      </c>
      <c r="E19" t="s">
        <v>50</v>
      </c>
    </row>
    <row r="20" spans="1:5" ht="13.5">
      <c r="A20" t="s">
        <v>870</v>
      </c>
      <c r="B20" t="s">
        <v>871</v>
      </c>
      <c r="E20" t="s">
        <v>50</v>
      </c>
    </row>
    <row r="21" spans="1:5" ht="13.5">
      <c r="A21" t="s">
        <v>872</v>
      </c>
      <c r="B21" t="s">
        <v>873</v>
      </c>
      <c r="E21" t="s">
        <v>50</v>
      </c>
    </row>
    <row r="22" spans="1:5" ht="13.5">
      <c r="A22" t="s">
        <v>874</v>
      </c>
      <c r="B22" t="s">
        <v>875</v>
      </c>
      <c r="E22" t="s">
        <v>573</v>
      </c>
    </row>
  </sheetData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5"/>
  <sheetViews>
    <sheetView workbookViewId="0" topLeftCell="A1">
      <selection activeCell="E36" sqref="E36"/>
    </sheetView>
  </sheetViews>
  <sheetFormatPr defaultColWidth="9.00390625" defaultRowHeight="13.5"/>
  <cols>
    <col min="1" max="1" width="12.75390625" style="0" customWidth="1"/>
    <col min="2" max="2" width="59.50390625" style="0" customWidth="1"/>
    <col min="3" max="3" width="5.25390625" style="0" customWidth="1"/>
    <col min="4" max="4" width="9.75390625" style="0" customWidth="1"/>
    <col min="5" max="5" width="18.50390625" style="0" customWidth="1"/>
  </cols>
  <sheetData>
    <row r="1" spans="1:5" ht="13.5">
      <c r="A1" t="s">
        <v>48</v>
      </c>
      <c r="B1" t="s">
        <v>1</v>
      </c>
      <c r="C1" t="s">
        <v>56</v>
      </c>
      <c r="D1" t="s">
        <v>2</v>
      </c>
      <c r="E1" t="s">
        <v>51</v>
      </c>
    </row>
    <row r="2" spans="1:7" ht="13.5">
      <c r="A2" t="s">
        <v>314</v>
      </c>
      <c r="B2" t="s">
        <v>315</v>
      </c>
      <c r="E2" t="s">
        <v>50</v>
      </c>
      <c r="G2">
        <f>COUNTIF(E:E,"理論")</f>
        <v>4</v>
      </c>
    </row>
    <row r="3" spans="1:7" ht="13.5">
      <c r="A3" t="s">
        <v>316</v>
      </c>
      <c r="B3" t="s">
        <v>317</v>
      </c>
      <c r="E3" t="s">
        <v>560</v>
      </c>
      <c r="G3">
        <f>COUNTIF(E:E,"研究法")</f>
        <v>1</v>
      </c>
    </row>
    <row r="4" spans="1:7" ht="13.5">
      <c r="A4" t="s">
        <v>318</v>
      </c>
      <c r="B4" t="s">
        <v>319</v>
      </c>
      <c r="E4" t="s">
        <v>560</v>
      </c>
      <c r="G4">
        <f>COUNTIF(E:E,"運営")</f>
        <v>6</v>
      </c>
    </row>
    <row r="5" spans="1:7" ht="13.5">
      <c r="A5" t="s">
        <v>320</v>
      </c>
      <c r="B5" t="s">
        <v>321</v>
      </c>
      <c r="E5" t="s">
        <v>50</v>
      </c>
      <c r="G5">
        <f>COUNTIF(E:E,"教育方法")</f>
        <v>13</v>
      </c>
    </row>
    <row r="6" spans="1:7" ht="13.5">
      <c r="A6" t="s">
        <v>322</v>
      </c>
      <c r="B6" t="s">
        <v>323</v>
      </c>
      <c r="E6" t="s">
        <v>50</v>
      </c>
      <c r="G6">
        <f>COUNTIF(E:E,"インターン")</f>
        <v>3</v>
      </c>
    </row>
    <row r="7" spans="1:7" ht="13.5">
      <c r="A7" t="s">
        <v>324</v>
      </c>
      <c r="B7" t="s">
        <v>325</v>
      </c>
      <c r="E7" t="s">
        <v>560</v>
      </c>
      <c r="G7">
        <f>COUNTIF(E:E,"その他")</f>
        <v>7</v>
      </c>
    </row>
    <row r="8" spans="1:7" ht="13.5">
      <c r="A8" t="s">
        <v>326</v>
      </c>
      <c r="B8" t="s">
        <v>327</v>
      </c>
      <c r="E8" t="s">
        <v>560</v>
      </c>
      <c r="G8">
        <f>SUM(G2:G7)</f>
        <v>34</v>
      </c>
    </row>
    <row r="9" spans="1:5" ht="13.5">
      <c r="A9" t="s">
        <v>328</v>
      </c>
      <c r="B9" t="s">
        <v>329</v>
      </c>
      <c r="E9" t="s">
        <v>53</v>
      </c>
    </row>
    <row r="10" spans="1:5" ht="13.5">
      <c r="A10" t="s">
        <v>330</v>
      </c>
      <c r="B10" t="s">
        <v>331</v>
      </c>
      <c r="E10" t="s">
        <v>50</v>
      </c>
    </row>
    <row r="11" spans="1:5" ht="13.5">
      <c r="A11" t="s">
        <v>332</v>
      </c>
      <c r="B11" t="s">
        <v>333</v>
      </c>
      <c r="E11" t="s">
        <v>53</v>
      </c>
    </row>
    <row r="12" spans="1:5" ht="13.5">
      <c r="A12" t="s">
        <v>334</v>
      </c>
      <c r="B12" t="s">
        <v>335</v>
      </c>
      <c r="E12" t="s">
        <v>571</v>
      </c>
    </row>
    <row r="13" spans="1:5" ht="13.5">
      <c r="A13" t="s">
        <v>336</v>
      </c>
      <c r="B13" t="s">
        <v>337</v>
      </c>
      <c r="E13" t="s">
        <v>560</v>
      </c>
    </row>
    <row r="14" spans="1:5" ht="13.5">
      <c r="A14" t="s">
        <v>338</v>
      </c>
      <c r="B14" t="s">
        <v>339</v>
      </c>
      <c r="E14" t="s">
        <v>560</v>
      </c>
    </row>
    <row r="15" spans="1:5" ht="13.5">
      <c r="A15" t="s">
        <v>340</v>
      </c>
      <c r="B15" t="s">
        <v>341</v>
      </c>
      <c r="E15" t="s">
        <v>573</v>
      </c>
    </row>
    <row r="16" spans="1:5" ht="13.5">
      <c r="A16" t="s">
        <v>342</v>
      </c>
      <c r="B16" t="s">
        <v>343</v>
      </c>
      <c r="E16" t="s">
        <v>571</v>
      </c>
    </row>
    <row r="17" spans="1:5" ht="13.5">
      <c r="A17" t="s">
        <v>344</v>
      </c>
      <c r="B17" t="s">
        <v>345</v>
      </c>
      <c r="E17" t="s">
        <v>573</v>
      </c>
    </row>
    <row r="18" spans="1:5" ht="13.5">
      <c r="A18" t="s">
        <v>346</v>
      </c>
      <c r="B18" t="s">
        <v>347</v>
      </c>
      <c r="E18" t="s">
        <v>571</v>
      </c>
    </row>
    <row r="19" spans="1:5" ht="13.5">
      <c r="A19" t="s">
        <v>348</v>
      </c>
      <c r="B19" t="s">
        <v>349</v>
      </c>
      <c r="E19" t="s">
        <v>52</v>
      </c>
    </row>
    <row r="20" spans="2:5" ht="15">
      <c r="B20" s="2" t="s">
        <v>350</v>
      </c>
      <c r="E20" t="s">
        <v>53</v>
      </c>
    </row>
    <row r="21" spans="1:5" ht="13.5">
      <c r="A21" t="s">
        <v>284</v>
      </c>
      <c r="B21" t="s">
        <v>285</v>
      </c>
      <c r="E21" t="s">
        <v>53</v>
      </c>
    </row>
    <row r="22" spans="1:5" ht="13.5">
      <c r="A22" t="s">
        <v>286</v>
      </c>
      <c r="B22" t="s">
        <v>287</v>
      </c>
      <c r="E22" t="s">
        <v>53</v>
      </c>
    </row>
    <row r="23" spans="1:5" ht="13.5">
      <c r="A23" t="s">
        <v>288</v>
      </c>
      <c r="B23" t="s">
        <v>289</v>
      </c>
      <c r="E23" t="s">
        <v>53</v>
      </c>
    </row>
    <row r="24" spans="1:5" ht="13.5">
      <c r="A24" t="s">
        <v>290</v>
      </c>
      <c r="B24" t="s">
        <v>291</v>
      </c>
      <c r="E24" t="s">
        <v>571</v>
      </c>
    </row>
    <row r="25" spans="1:5" ht="13.5">
      <c r="A25" t="s">
        <v>292</v>
      </c>
      <c r="B25" t="s">
        <v>293</v>
      </c>
      <c r="E25" t="s">
        <v>53</v>
      </c>
    </row>
    <row r="26" spans="1:5" ht="13.5">
      <c r="A26" t="s">
        <v>294</v>
      </c>
      <c r="B26" t="s">
        <v>295</v>
      </c>
      <c r="E26" t="s">
        <v>53</v>
      </c>
    </row>
    <row r="27" spans="1:5" ht="13.5">
      <c r="A27" t="s">
        <v>296</v>
      </c>
      <c r="B27" t="s">
        <v>297</v>
      </c>
      <c r="E27" t="s">
        <v>53</v>
      </c>
    </row>
    <row r="28" spans="1:5" ht="13.5">
      <c r="A28" t="s">
        <v>298</v>
      </c>
      <c r="B28" t="s">
        <v>299</v>
      </c>
      <c r="E28" t="s">
        <v>571</v>
      </c>
    </row>
    <row r="29" spans="1:5" ht="13.5">
      <c r="A29" t="s">
        <v>300</v>
      </c>
      <c r="B29" t="s">
        <v>301</v>
      </c>
      <c r="E29" t="s">
        <v>53</v>
      </c>
    </row>
    <row r="30" spans="1:5" ht="13.5">
      <c r="A30" t="s">
        <v>302</v>
      </c>
      <c r="B30" t="s">
        <v>303</v>
      </c>
      <c r="E30" t="s">
        <v>53</v>
      </c>
    </row>
    <row r="31" spans="1:5" ht="13.5">
      <c r="A31" t="s">
        <v>304</v>
      </c>
      <c r="B31" t="s">
        <v>305</v>
      </c>
      <c r="E31" t="s">
        <v>53</v>
      </c>
    </row>
    <row r="32" spans="1:5" ht="13.5">
      <c r="A32" t="s">
        <v>306</v>
      </c>
      <c r="B32" t="s">
        <v>307</v>
      </c>
      <c r="E32" t="s">
        <v>573</v>
      </c>
    </row>
    <row r="33" spans="1:5" ht="13.5">
      <c r="A33" t="s">
        <v>308</v>
      </c>
      <c r="B33" t="s">
        <v>309</v>
      </c>
      <c r="E33" t="s">
        <v>53</v>
      </c>
    </row>
    <row r="34" spans="1:5" ht="13.5">
      <c r="A34" t="s">
        <v>310</v>
      </c>
      <c r="B34" t="s">
        <v>311</v>
      </c>
      <c r="E34" t="s">
        <v>571</v>
      </c>
    </row>
    <row r="35" spans="1:5" ht="13.5">
      <c r="A35" t="s">
        <v>312</v>
      </c>
      <c r="B35" t="s">
        <v>313</v>
      </c>
      <c r="E35" t="s">
        <v>571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60"/>
  <sheetViews>
    <sheetView workbookViewId="0" topLeftCell="A1">
      <selection activeCell="D13" sqref="D13"/>
    </sheetView>
  </sheetViews>
  <sheetFormatPr defaultColWidth="9.00390625" defaultRowHeight="13.5"/>
  <cols>
    <col min="1" max="1" width="12.75390625" style="0" customWidth="1"/>
    <col min="2" max="2" width="59.50390625" style="0" customWidth="1"/>
    <col min="3" max="3" width="4.25390625" style="0" customWidth="1"/>
    <col min="4" max="4" width="6.125" style="0" customWidth="1"/>
    <col min="6" max="6" width="7.75390625" style="0" customWidth="1"/>
  </cols>
  <sheetData>
    <row r="1" spans="1:6" ht="13.5">
      <c r="A1" s="4" t="s">
        <v>48</v>
      </c>
      <c r="B1" s="4" t="s">
        <v>1</v>
      </c>
      <c r="C1" s="4" t="s">
        <v>56</v>
      </c>
      <c r="D1" s="4" t="s">
        <v>2</v>
      </c>
      <c r="E1" s="4" t="s">
        <v>51</v>
      </c>
      <c r="F1" s="4" t="s">
        <v>512</v>
      </c>
    </row>
    <row r="2" spans="1:7" ht="13.5">
      <c r="A2" s="4" t="s">
        <v>6</v>
      </c>
      <c r="B2" s="4" t="s">
        <v>7</v>
      </c>
      <c r="C2" s="4"/>
      <c r="D2" s="4"/>
      <c r="E2" s="4" t="s">
        <v>560</v>
      </c>
      <c r="F2" s="4"/>
      <c r="G2">
        <f>COUNTIF(E:E,"理論")</f>
        <v>3</v>
      </c>
    </row>
    <row r="3" spans="1:7" ht="13.5">
      <c r="A3" s="4" t="s">
        <v>8</v>
      </c>
      <c r="B3" s="4" t="s">
        <v>9</v>
      </c>
      <c r="C3" s="4"/>
      <c r="D3" s="4"/>
      <c r="E3" s="4" t="s">
        <v>560</v>
      </c>
      <c r="F3" s="4"/>
      <c r="G3">
        <f>COUNTIF(E:E,"研究法")</f>
        <v>2</v>
      </c>
    </row>
    <row r="4" spans="1:7" ht="13.5">
      <c r="A4" s="4" t="s">
        <v>10</v>
      </c>
      <c r="B4" s="4" t="s">
        <v>11</v>
      </c>
      <c r="C4" s="4"/>
      <c r="D4" s="4"/>
      <c r="E4" s="4" t="s">
        <v>560</v>
      </c>
      <c r="F4" s="4"/>
      <c r="G4">
        <f>COUNTIF(E:E,"運営")</f>
        <v>8</v>
      </c>
    </row>
    <row r="5" spans="1:7" ht="13.5">
      <c r="A5" s="4" t="s">
        <v>12</v>
      </c>
      <c r="B5" s="4" t="s">
        <v>13</v>
      </c>
      <c r="C5" s="4" t="s">
        <v>45</v>
      </c>
      <c r="D5" s="4"/>
      <c r="E5" s="4" t="s">
        <v>571</v>
      </c>
      <c r="F5" s="4"/>
      <c r="G5">
        <f>COUNTIF(E:E,"教育方法")</f>
        <v>7</v>
      </c>
    </row>
    <row r="6" spans="1:7" ht="13.5">
      <c r="A6" s="4" t="s">
        <v>14</v>
      </c>
      <c r="B6" s="4" t="s">
        <v>5</v>
      </c>
      <c r="C6" s="4" t="s">
        <v>45</v>
      </c>
      <c r="D6" s="4"/>
      <c r="E6" s="4" t="s">
        <v>560</v>
      </c>
      <c r="F6" s="4"/>
      <c r="G6">
        <f>COUNTIF(E:E,"インターン")</f>
        <v>2</v>
      </c>
    </row>
    <row r="7" spans="1:7" ht="13.5">
      <c r="A7" s="4" t="s">
        <v>15</v>
      </c>
      <c r="B7" s="4" t="s">
        <v>16</v>
      </c>
      <c r="C7" s="4"/>
      <c r="D7" s="4"/>
      <c r="E7" s="4" t="s">
        <v>572</v>
      </c>
      <c r="F7" s="4"/>
      <c r="G7">
        <f>COUNTIF(E:E,"その他")</f>
        <v>3</v>
      </c>
    </row>
    <row r="8" spans="1:7" ht="13.5">
      <c r="A8" s="4" t="s">
        <v>17</v>
      </c>
      <c r="B8" s="4" t="s">
        <v>558</v>
      </c>
      <c r="C8" s="4"/>
      <c r="D8" s="4"/>
      <c r="E8" s="4" t="s">
        <v>50</v>
      </c>
      <c r="F8" s="4"/>
      <c r="G8">
        <f>SUM(G2:G7)</f>
        <v>25</v>
      </c>
    </row>
    <row r="9" spans="1:6" ht="13.5">
      <c r="A9" s="4" t="s">
        <v>18</v>
      </c>
      <c r="B9" s="4" t="s">
        <v>19</v>
      </c>
      <c r="C9" s="4"/>
      <c r="D9" s="4"/>
      <c r="E9" s="4" t="s">
        <v>52</v>
      </c>
      <c r="F9" s="4"/>
    </row>
    <row r="10" spans="1:6" ht="13.5">
      <c r="A10" s="4" t="s">
        <v>20</v>
      </c>
      <c r="B10" s="4" t="s">
        <v>559</v>
      </c>
      <c r="C10" s="4"/>
      <c r="D10" s="4"/>
      <c r="E10" s="4" t="s">
        <v>560</v>
      </c>
      <c r="F10" s="4"/>
    </row>
    <row r="11" spans="1:6" ht="13.5">
      <c r="A11" s="4" t="s">
        <v>21</v>
      </c>
      <c r="B11" s="4" t="s">
        <v>22</v>
      </c>
      <c r="C11" s="4"/>
      <c r="D11" s="4"/>
      <c r="E11" s="4" t="s">
        <v>571</v>
      </c>
      <c r="F11" s="4"/>
    </row>
    <row r="12" spans="1:6" ht="13.5">
      <c r="A12" s="4" t="s">
        <v>23</v>
      </c>
      <c r="B12" s="4" t="s">
        <v>24</v>
      </c>
      <c r="C12" s="4"/>
      <c r="D12" s="4"/>
      <c r="E12" s="4" t="s">
        <v>53</v>
      </c>
      <c r="F12" s="4"/>
    </row>
    <row r="13" spans="1:6" ht="13.5">
      <c r="A13" s="4" t="s">
        <v>25</v>
      </c>
      <c r="B13" s="4" t="s">
        <v>26</v>
      </c>
      <c r="C13" s="4"/>
      <c r="D13" s="4"/>
      <c r="E13" s="4" t="s">
        <v>50</v>
      </c>
      <c r="F13" s="4" t="s">
        <v>55</v>
      </c>
    </row>
    <row r="14" spans="1:6" ht="13.5">
      <c r="A14" s="4" t="s">
        <v>27</v>
      </c>
      <c r="B14" s="4" t="s">
        <v>28</v>
      </c>
      <c r="C14" s="4" t="s">
        <v>47</v>
      </c>
      <c r="D14" s="4"/>
      <c r="E14" s="4" t="s">
        <v>53</v>
      </c>
      <c r="F14" s="4"/>
    </row>
    <row r="15" spans="1:6" ht="13.5">
      <c r="A15" s="4" t="s">
        <v>29</v>
      </c>
      <c r="B15" s="4" t="s">
        <v>4</v>
      </c>
      <c r="C15" s="4" t="s">
        <v>45</v>
      </c>
      <c r="D15" s="4"/>
      <c r="E15" s="4" t="s">
        <v>50</v>
      </c>
      <c r="F15" s="4"/>
    </row>
    <row r="16" spans="1:6" ht="13.5">
      <c r="A16" s="4" t="s">
        <v>30</v>
      </c>
      <c r="B16" s="4" t="s">
        <v>31</v>
      </c>
      <c r="C16" s="4"/>
      <c r="D16" s="4"/>
      <c r="E16" s="4" t="s">
        <v>560</v>
      </c>
      <c r="F16" s="4"/>
    </row>
    <row r="17" spans="1:6" ht="13.5">
      <c r="A17" s="4" t="s">
        <v>32</v>
      </c>
      <c r="B17" s="4" t="s">
        <v>3</v>
      </c>
      <c r="C17" s="4" t="s">
        <v>45</v>
      </c>
      <c r="D17" s="4"/>
      <c r="E17" s="4" t="s">
        <v>560</v>
      </c>
      <c r="F17" s="4"/>
    </row>
    <row r="18" spans="1:6" ht="13.5">
      <c r="A18" s="4" t="s">
        <v>33</v>
      </c>
      <c r="B18" s="4" t="s">
        <v>34</v>
      </c>
      <c r="C18" s="4" t="s">
        <v>46</v>
      </c>
      <c r="D18" s="4"/>
      <c r="E18" s="4" t="s">
        <v>53</v>
      </c>
      <c r="F18" s="4"/>
    </row>
    <row r="19" spans="1:6" ht="13.5">
      <c r="A19" s="4" t="s">
        <v>35</v>
      </c>
      <c r="B19" s="4" t="s">
        <v>36</v>
      </c>
      <c r="C19" s="4" t="s">
        <v>46</v>
      </c>
      <c r="D19" s="4"/>
      <c r="E19" s="4" t="s">
        <v>53</v>
      </c>
      <c r="F19" s="4"/>
    </row>
    <row r="20" spans="1:6" ht="13.5">
      <c r="A20" s="4" t="s">
        <v>37</v>
      </c>
      <c r="B20" s="4" t="s">
        <v>38</v>
      </c>
      <c r="C20" s="4"/>
      <c r="D20" s="4"/>
      <c r="E20" s="4" t="s">
        <v>53</v>
      </c>
      <c r="F20" s="4"/>
    </row>
    <row r="21" spans="1:6" ht="13.5">
      <c r="A21" s="4" t="s">
        <v>39</v>
      </c>
      <c r="B21" s="4" t="s">
        <v>557</v>
      </c>
      <c r="C21" s="4"/>
      <c r="D21" s="4"/>
      <c r="E21" s="4" t="s">
        <v>560</v>
      </c>
      <c r="F21" s="4"/>
    </row>
    <row r="22" spans="1:6" ht="13.5">
      <c r="A22" s="4" t="s">
        <v>15</v>
      </c>
      <c r="B22" s="4" t="s">
        <v>16</v>
      </c>
      <c r="C22" s="4"/>
      <c r="D22" s="4"/>
      <c r="E22" s="4" t="s">
        <v>572</v>
      </c>
      <c r="F22" s="4"/>
    </row>
    <row r="23" spans="1:6" ht="13.5">
      <c r="A23" s="4" t="s">
        <v>40</v>
      </c>
      <c r="B23" s="4" t="s">
        <v>41</v>
      </c>
      <c r="C23" s="4"/>
      <c r="D23" s="4"/>
      <c r="E23" s="4" t="s">
        <v>53</v>
      </c>
      <c r="F23" s="4"/>
    </row>
    <row r="24" spans="1:6" ht="13.5">
      <c r="A24" s="4" t="s">
        <v>42</v>
      </c>
      <c r="B24" s="4" t="s">
        <v>43</v>
      </c>
      <c r="C24" s="4"/>
      <c r="D24" s="4"/>
      <c r="E24" s="4" t="s">
        <v>52</v>
      </c>
      <c r="F24" s="4"/>
    </row>
    <row r="25" spans="1:6" ht="13.5">
      <c r="A25" s="4" t="s">
        <v>21</v>
      </c>
      <c r="B25" s="4" t="s">
        <v>22</v>
      </c>
      <c r="C25" s="4"/>
      <c r="D25" s="4"/>
      <c r="E25" s="4" t="s">
        <v>571</v>
      </c>
      <c r="F25" s="4"/>
    </row>
    <row r="26" spans="1:6" ht="13.5">
      <c r="A26" s="4" t="s">
        <v>44</v>
      </c>
      <c r="B26" s="4" t="s">
        <v>28</v>
      </c>
      <c r="C26" s="4" t="s">
        <v>47</v>
      </c>
      <c r="D26" s="4"/>
      <c r="E26" s="4" t="s">
        <v>53</v>
      </c>
      <c r="F26" s="4"/>
    </row>
    <row r="27" spans="1:6" ht="13.5">
      <c r="A27" s="4"/>
      <c r="B27" s="4"/>
      <c r="C27" s="4"/>
      <c r="D27" s="4"/>
      <c r="E27" s="4"/>
      <c r="F27" s="4"/>
    </row>
    <row r="28" spans="1:6" ht="13.5">
      <c r="A28" s="4"/>
      <c r="B28" s="4"/>
      <c r="C28" s="4"/>
      <c r="D28" s="4"/>
      <c r="E28" s="4"/>
      <c r="F28" s="4"/>
    </row>
    <row r="29" spans="1:6" ht="13.5">
      <c r="A29" s="4"/>
      <c r="B29" s="4"/>
      <c r="C29" s="4"/>
      <c r="D29" s="4"/>
      <c r="E29" s="4"/>
      <c r="F29" s="4"/>
    </row>
    <row r="30" spans="1:6" ht="13.5">
      <c r="A30" s="4"/>
      <c r="B30" s="4"/>
      <c r="C30" s="4"/>
      <c r="D30" s="4"/>
      <c r="E30" s="4"/>
      <c r="F30" s="4"/>
    </row>
    <row r="31" spans="1:6" ht="13.5">
      <c r="A31" s="4"/>
      <c r="B31" s="4"/>
      <c r="C31" s="4"/>
      <c r="D31" s="4"/>
      <c r="E31" s="4"/>
      <c r="F31" s="4"/>
    </row>
    <row r="32" spans="1:6" ht="13.5">
      <c r="A32" s="4"/>
      <c r="B32" s="4"/>
      <c r="C32" s="4"/>
      <c r="D32" s="4"/>
      <c r="E32" s="4"/>
      <c r="F32" s="4"/>
    </row>
    <row r="33" spans="1:6" ht="13.5">
      <c r="A33" s="4"/>
      <c r="B33" s="4"/>
      <c r="C33" s="4"/>
      <c r="D33" s="4"/>
      <c r="E33" s="4"/>
      <c r="F33" s="4"/>
    </row>
    <row r="34" spans="1:6" ht="13.5">
      <c r="A34" s="4"/>
      <c r="B34" s="4"/>
      <c r="C34" s="4"/>
      <c r="D34" s="4"/>
      <c r="E34" s="4"/>
      <c r="F34" s="4"/>
    </row>
    <row r="35" spans="1:6" ht="13.5">
      <c r="A35" s="4"/>
      <c r="B35" s="4"/>
      <c r="C35" s="4"/>
      <c r="D35" s="4"/>
      <c r="E35" s="4"/>
      <c r="F35" s="4"/>
    </row>
    <row r="36" spans="1:6" ht="13.5">
      <c r="A36" s="4"/>
      <c r="B36" s="4"/>
      <c r="C36" s="4"/>
      <c r="D36" s="4"/>
      <c r="E36" s="4"/>
      <c r="F36" s="4"/>
    </row>
    <row r="37" spans="1:6" ht="13.5">
      <c r="A37" s="4"/>
      <c r="B37" s="4"/>
      <c r="C37" s="4"/>
      <c r="D37" s="4"/>
      <c r="E37" s="4"/>
      <c r="F37" s="4"/>
    </row>
    <row r="38" spans="1:6" ht="13.5">
      <c r="A38" s="4"/>
      <c r="B38" s="4"/>
      <c r="C38" s="4"/>
      <c r="D38" s="4"/>
      <c r="E38" s="4"/>
      <c r="F38" s="4"/>
    </row>
    <row r="39" spans="1:6" ht="13.5">
      <c r="A39" s="4"/>
      <c r="B39" s="4"/>
      <c r="C39" s="4"/>
      <c r="D39" s="4"/>
      <c r="E39" s="4"/>
      <c r="F39" s="4"/>
    </row>
    <row r="40" spans="1:6" ht="13.5">
      <c r="A40" s="4"/>
      <c r="B40" s="4"/>
      <c r="C40" s="4"/>
      <c r="D40" s="4"/>
      <c r="E40" s="4"/>
      <c r="F40" s="4"/>
    </row>
    <row r="41" spans="1:6" ht="13.5">
      <c r="A41" s="4"/>
      <c r="B41" s="4"/>
      <c r="C41" s="4"/>
      <c r="D41" s="4"/>
      <c r="E41" s="4"/>
      <c r="F41" s="4"/>
    </row>
    <row r="42" spans="1:6" ht="13.5">
      <c r="A42" s="4"/>
      <c r="B42" s="4"/>
      <c r="C42" s="4"/>
      <c r="D42" s="4"/>
      <c r="E42" s="4"/>
      <c r="F42" s="4"/>
    </row>
    <row r="43" spans="1:6" ht="13.5">
      <c r="A43" s="4"/>
      <c r="B43" s="4"/>
      <c r="C43" s="4"/>
      <c r="D43" s="4"/>
      <c r="E43" s="4"/>
      <c r="F43" s="4"/>
    </row>
    <row r="44" spans="1:6" ht="13.5">
      <c r="A44" s="4"/>
      <c r="B44" s="4"/>
      <c r="C44" s="4"/>
      <c r="D44" s="4"/>
      <c r="E44" s="4"/>
      <c r="F44" s="4"/>
    </row>
    <row r="45" spans="1:6" ht="13.5">
      <c r="A45" s="4"/>
      <c r="B45" s="4"/>
      <c r="C45" s="4"/>
      <c r="D45" s="4"/>
      <c r="E45" s="4"/>
      <c r="F45" s="4"/>
    </row>
    <row r="46" spans="1:6" ht="13.5">
      <c r="A46" s="4"/>
      <c r="B46" s="4"/>
      <c r="C46" s="4"/>
      <c r="D46" s="4"/>
      <c r="E46" s="4"/>
      <c r="F46" s="4"/>
    </row>
    <row r="47" spans="1:6" ht="13.5">
      <c r="A47" s="4"/>
      <c r="B47" s="4"/>
      <c r="C47" s="4"/>
      <c r="D47" s="4"/>
      <c r="E47" s="4"/>
      <c r="F47" s="4"/>
    </row>
    <row r="48" spans="1:6" ht="13.5">
      <c r="A48" s="4"/>
      <c r="B48" s="4"/>
      <c r="C48" s="4"/>
      <c r="D48" s="4"/>
      <c r="E48" s="4"/>
      <c r="F48" s="4"/>
    </row>
    <row r="49" spans="1:6" ht="13.5">
      <c r="A49" s="4"/>
      <c r="B49" s="4"/>
      <c r="C49" s="4"/>
      <c r="D49" s="4"/>
      <c r="E49" s="4"/>
      <c r="F49" s="4"/>
    </row>
    <row r="50" spans="1:6" ht="13.5">
      <c r="A50" s="4"/>
      <c r="B50" s="4"/>
      <c r="C50" s="4"/>
      <c r="D50" s="4"/>
      <c r="E50" s="4"/>
      <c r="F50" s="4"/>
    </row>
    <row r="51" spans="1:6" ht="13.5">
      <c r="A51" s="4"/>
      <c r="B51" s="4"/>
      <c r="C51" s="4"/>
      <c r="D51" s="4"/>
      <c r="E51" s="4"/>
      <c r="F51" s="4"/>
    </row>
    <row r="52" spans="1:6" ht="13.5">
      <c r="A52" s="4"/>
      <c r="B52" s="4"/>
      <c r="C52" s="4"/>
      <c r="D52" s="4"/>
      <c r="E52" s="4"/>
      <c r="F52" s="4"/>
    </row>
    <row r="53" spans="1:6" ht="13.5">
      <c r="A53" s="4"/>
      <c r="B53" s="4"/>
      <c r="C53" s="4"/>
      <c r="D53" s="4"/>
      <c r="E53" s="4"/>
      <c r="F53" s="4"/>
    </row>
    <row r="54" spans="1:6" ht="13.5">
      <c r="A54" s="4"/>
      <c r="B54" s="4"/>
      <c r="C54" s="4"/>
      <c r="D54" s="4"/>
      <c r="E54" s="4"/>
      <c r="F54" s="4"/>
    </row>
    <row r="55" spans="1:6" ht="13.5">
      <c r="A55" s="4"/>
      <c r="B55" s="4"/>
      <c r="C55" s="4"/>
      <c r="D55" s="4"/>
      <c r="E55" s="4"/>
      <c r="F55" s="4"/>
    </row>
    <row r="56" spans="1:6" ht="13.5">
      <c r="A56" s="4"/>
      <c r="B56" s="4"/>
      <c r="C56" s="4"/>
      <c r="D56" s="4"/>
      <c r="E56" s="4"/>
      <c r="F56" s="4"/>
    </row>
    <row r="57" spans="1:6" ht="13.5">
      <c r="A57" s="4"/>
      <c r="B57" s="4"/>
      <c r="C57" s="4"/>
      <c r="D57" s="4"/>
      <c r="E57" s="4"/>
      <c r="F57" s="4"/>
    </row>
    <row r="58" spans="1:6" ht="13.5">
      <c r="A58" s="4"/>
      <c r="B58" s="4"/>
      <c r="C58" s="4"/>
      <c r="D58" s="4"/>
      <c r="E58" s="4"/>
      <c r="F58" s="4"/>
    </row>
    <row r="59" spans="1:6" ht="13.5">
      <c r="A59" s="4"/>
      <c r="B59" s="4"/>
      <c r="C59" s="4"/>
      <c r="D59" s="4"/>
      <c r="E59" s="4"/>
      <c r="F59" s="4"/>
    </row>
    <row r="60" spans="1:6" ht="13.5">
      <c r="A60" s="4"/>
      <c r="B60" s="4"/>
      <c r="C60" s="4"/>
      <c r="D60" s="4"/>
      <c r="E60" s="4"/>
      <c r="F60" s="4"/>
    </row>
  </sheetData>
  <printOptions/>
  <pageMargins left="0.2755905511811024" right="0.35433070866141736" top="0.6692913385826772" bottom="0.5511811023622047" header="0.32" footer="0.35433070866141736"/>
  <pageSetup horizontalDpi="300" verticalDpi="300" orientation="portrait" paperSize="9" r:id="rId1"/>
  <headerFooter alignWithMargins="0">
    <oddHeader>&amp;C&amp;12&amp;A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東京女子大学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fukano</dc:creator>
  <cp:keywords/>
  <dc:description/>
  <cp:lastModifiedBy>fukano</cp:lastModifiedBy>
  <cp:lastPrinted>2006-05-06T03:33:52Z</cp:lastPrinted>
  <dcterms:created xsi:type="dcterms:W3CDTF">2006-05-03T02:22:42Z</dcterms:created>
  <dcterms:modified xsi:type="dcterms:W3CDTF">2006-09-05T02:53:58Z</dcterms:modified>
  <cp:category/>
  <cp:version/>
  <cp:contentType/>
  <cp:contentStatus/>
</cp:coreProperties>
</file>